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2675" yWindow="15" windowWidth="13020" windowHeight="12390"/>
  </bookViews>
  <sheets>
    <sheet name="Erläuterung" sheetId="1" r:id="rId1"/>
    <sheet name="Ausschlusskriterien" sheetId="2" r:id="rId2"/>
    <sheet name="Kriterienkatalog" sheetId="3" r:id="rId3"/>
  </sheets>
  <definedNames>
    <definedName name="_xlnm._FilterDatabase" localSheetId="2" hidden="1">Kriterienkatalog!$A$1:$J$120</definedName>
    <definedName name="_xlnm.Print_Area" localSheetId="0">Erläuterung!$A$1:$G$22</definedName>
    <definedName name="_xlnm.Print_Area" localSheetId="2">Kriterienkatalog!$A$1:$I$120</definedName>
  </definedNames>
  <calcPr calcId="145621"/>
</workbook>
</file>

<file path=xl/calcChain.xml><?xml version="1.0" encoding="utf-8"?>
<calcChain xmlns="http://schemas.openxmlformats.org/spreadsheetml/2006/main">
  <c r="G93" i="3" l="1"/>
  <c r="H41" i="3" l="1"/>
  <c r="H15" i="3"/>
  <c r="G118" i="3"/>
  <c r="F118" i="3"/>
  <c r="F5" i="3"/>
  <c r="H120" i="3" l="1"/>
  <c r="G113" i="3"/>
  <c r="G96" i="3"/>
  <c r="G95" i="3" s="1"/>
  <c r="G80" i="3"/>
  <c r="G74" i="3"/>
  <c r="G61" i="3"/>
  <c r="G36" i="3"/>
  <c r="G17" i="3"/>
  <c r="G12" i="3"/>
  <c r="G5" i="3"/>
  <c r="H112" i="3"/>
  <c r="H110" i="3"/>
  <c r="H27" i="3"/>
  <c r="H119" i="3"/>
  <c r="F96" i="3"/>
  <c r="F113" i="3"/>
  <c r="F80" i="3"/>
  <c r="F74" i="3"/>
  <c r="F61" i="3"/>
  <c r="F36" i="3"/>
  <c r="F17" i="3"/>
  <c r="F12" i="3"/>
  <c r="F60" i="3" l="1"/>
  <c r="F95" i="3"/>
  <c r="F4" i="3"/>
  <c r="F3" i="3" s="1"/>
  <c r="H118" i="3"/>
  <c r="G60" i="3"/>
  <c r="G4" i="3"/>
  <c r="H55" i="3"/>
  <c r="H56" i="3"/>
  <c r="H57" i="3"/>
  <c r="H58" i="3"/>
  <c r="H59" i="3"/>
  <c r="H91" i="3"/>
  <c r="G3" i="3" l="1"/>
  <c r="H52" i="3"/>
  <c r="H115" i="3" l="1"/>
  <c r="H116" i="3"/>
  <c r="H117" i="3"/>
  <c r="H114" i="3"/>
  <c r="H98" i="3"/>
  <c r="H100" i="3"/>
  <c r="H101" i="3"/>
  <c r="H102" i="3"/>
  <c r="H103" i="3"/>
  <c r="H104" i="3"/>
  <c r="H105" i="3"/>
  <c r="H106" i="3"/>
  <c r="H107" i="3"/>
  <c r="H108" i="3"/>
  <c r="H109" i="3"/>
  <c r="H97" i="3"/>
  <c r="H94" i="3"/>
  <c r="H93" i="3" s="1"/>
  <c r="H82" i="3"/>
  <c r="H83" i="3"/>
  <c r="H84" i="3"/>
  <c r="H85" i="3"/>
  <c r="H86" i="3"/>
  <c r="H87" i="3"/>
  <c r="H88" i="3"/>
  <c r="H89" i="3"/>
  <c r="H90" i="3"/>
  <c r="H92" i="3"/>
  <c r="H81" i="3"/>
  <c r="H76" i="3"/>
  <c r="H77" i="3"/>
  <c r="H78" i="3"/>
  <c r="H79" i="3"/>
  <c r="H75" i="3"/>
  <c r="H63" i="3"/>
  <c r="H64" i="3"/>
  <c r="H66" i="3"/>
  <c r="H67" i="3"/>
  <c r="H68" i="3"/>
  <c r="H69" i="3"/>
  <c r="H70" i="3"/>
  <c r="H71" i="3"/>
  <c r="H72" i="3"/>
  <c r="H73" i="3"/>
  <c r="H62" i="3"/>
  <c r="H38" i="3"/>
  <c r="H39" i="3"/>
  <c r="H42" i="3"/>
  <c r="H43" i="3"/>
  <c r="H44" i="3"/>
  <c r="H45" i="3"/>
  <c r="H46" i="3"/>
  <c r="H47" i="3"/>
  <c r="H48" i="3"/>
  <c r="H49" i="3"/>
  <c r="H50" i="3"/>
  <c r="H51" i="3"/>
  <c r="H111" i="3"/>
  <c r="H53" i="3"/>
  <c r="H54" i="3"/>
  <c r="H37" i="3"/>
  <c r="H19" i="3"/>
  <c r="H20" i="3"/>
  <c r="H21" i="3"/>
  <c r="H22" i="3"/>
  <c r="H25" i="3"/>
  <c r="H26" i="3"/>
  <c r="H28" i="3"/>
  <c r="H29" i="3"/>
  <c r="H30" i="3"/>
  <c r="H31" i="3"/>
  <c r="H32" i="3"/>
  <c r="H33" i="3"/>
  <c r="H34" i="3"/>
  <c r="H35" i="3"/>
  <c r="H18" i="3"/>
  <c r="H14" i="3"/>
  <c r="H99" i="3"/>
  <c r="H16" i="3"/>
  <c r="H7" i="3"/>
  <c r="H9" i="3"/>
  <c r="H10" i="3"/>
  <c r="H11" i="3"/>
  <c r="H6" i="3"/>
  <c r="H74" i="3" l="1"/>
  <c r="H17" i="3"/>
  <c r="H5" i="3"/>
  <c r="H12" i="3"/>
  <c r="H36" i="3"/>
  <c r="H61" i="3"/>
  <c r="H80" i="3"/>
  <c r="H96" i="3"/>
  <c r="H113" i="3"/>
  <c r="H95" i="3" l="1"/>
  <c r="H60" i="3"/>
  <c r="H4" i="3"/>
  <c r="H3" i="3" l="1"/>
</calcChain>
</file>

<file path=xl/sharedStrings.xml><?xml version="1.0" encoding="utf-8"?>
<sst xmlns="http://schemas.openxmlformats.org/spreadsheetml/2006/main" count="268" uniqueCount="256">
  <si>
    <t>Anforderung</t>
  </si>
  <si>
    <t>Kriterienklassifizierung</t>
  </si>
  <si>
    <t>Kürzel</t>
  </si>
  <si>
    <t>Bedeutung</t>
  </si>
  <si>
    <t>A = Ausschlusskriterium</t>
  </si>
  <si>
    <t>Die Nichterfüllung einer als Ausschlusskriterium gekennzeichneten Anforderung führt zum Ausschluss des Angebotes.</t>
  </si>
  <si>
    <t>B = Bewertungskriterium</t>
  </si>
  <si>
    <t>Die als Bewertungskriterium gekennzeichneten Anforderungen stellen die zu bewertenden Kriterien dar und dienen als Grundlage zur Bestimmung des wirtschaftlichsten Angebotes.</t>
  </si>
  <si>
    <t xml:space="preserve">Die Bewertungskriterien sind durch Gewichtungspunkte (GP) gewichtet und werden anhand der Bewertungsskala für Bewertungskriterien mit Bewertungspunkten (BP) bewertet. </t>
  </si>
  <si>
    <t>Zur Bestimmung des wirtschaftlichsten Angebotes werden die Leistungspunkte (LP) herangezogen, welche als Produkt aus Bewertungspunkten (BP) und Gewichtungspunkten (GP) berechnet werden.</t>
  </si>
  <si>
    <t>Bewertungsskala für Bewertungskriterien</t>
  </si>
  <si>
    <t>Erfüllung</t>
  </si>
  <si>
    <t>Zugeordnete Bewertungspunkte</t>
  </si>
  <si>
    <t>Hoch</t>
  </si>
  <si>
    <t>8 BP bis 10 BP</t>
  </si>
  <si>
    <t>Mittel</t>
  </si>
  <si>
    <t>4 BP bis 7 BP</t>
  </si>
  <si>
    <t>Niedrig</t>
  </si>
  <si>
    <t>1 BP bis 3 BP</t>
  </si>
  <si>
    <t>Keine</t>
  </si>
  <si>
    <t>0 BP, führt jedoch nicht zum Ausschluss</t>
  </si>
  <si>
    <t>Anbieter</t>
  </si>
  <si>
    <t>Antwort</t>
  </si>
  <si>
    <t>GP</t>
  </si>
  <si>
    <t>BP</t>
  </si>
  <si>
    <t>LP</t>
  </si>
  <si>
    <t>Begründung</t>
  </si>
  <si>
    <t>Der parallele Einsatz auf Produktiv-, Entwicklungs- und Testsystemen ist mit der angebotenen Lizenz uneingeschränkt möglich.</t>
  </si>
  <si>
    <t>Beschreiben Sie den Umfang, die Art und die Qualität der im Angebot enthaltenen Leistungen für Wartung und Pflege des Systems!</t>
  </si>
  <si>
    <t>Alle im Angebot enthaltenen Schulungs- und Coachingmaßnahmen werden in deutscher oder englischer Sprache durchgeführt.</t>
  </si>
  <si>
    <t>Beschreiben Sie, in welcher Form und in welchem Umfang die im Angebot enthaltenen Schulungs- und Coachingmaßnahmen durchgeführt werden!</t>
  </si>
  <si>
    <t>Der Anbieter stellt Dokumentationen und Schulungsmaterialien in deutscher oder englischer Sprache zur Verfügung.</t>
  </si>
  <si>
    <t>Beschreiben Sie das Standardvorgehen des Anbieters bei Softwareaktualisierungen!</t>
  </si>
  <si>
    <t>Referenzkunden, vorzugsweise in Deutschland:</t>
  </si>
  <si>
    <t>Wurde der Index bereits erfolgreich an die Discovery-Software VuFind angebunden? Wenn ja, wo? (Test- und Produktivbetrieb)</t>
  </si>
  <si>
    <t>Der Suchindex wird unabhängig von einem anbieterabhängigen Discovery-System angeboten.</t>
  </si>
  <si>
    <t>Ja</t>
  </si>
  <si>
    <t>Nein</t>
  </si>
  <si>
    <t>Erläutern Sie, inwiefern Boosting lokaler bzw. wählbarer Daten-Teilbestände möglich ist! Erläutern Sie zudem, inwiefern der Auftraggeber selbst in der Lage ist, das Boosting zu beeinflussen!</t>
  </si>
  <si>
    <t>Sind ID-Felder des Anbieter-Index persistent, um z.B. bookmarkfähige URLs zu erzeugen?</t>
  </si>
  <si>
    <t>Ist eine Unterscheidung in "Metadaten-Suche" und "Metadaten- und Volltextsuche" möglich? (demnach die Volltextsuche ausschaltbar?)</t>
  </si>
  <si>
    <t>Sind im Zielsystem VuFind Alerting-Dienste (Suchabos via RSS/Atom-Feeds) über den Inhalt des Anbieter-Index möglich? Nennen Sie eventuelle Einschränkungen!</t>
  </si>
  <si>
    <t>Beschreiben Sie, wie vom Auftraggeber gemeldete technische und inhaltliche Störungen bzw. Fehler behandelt werden!</t>
  </si>
  <si>
    <t>Mittels welcher Technologien können kundenspezifische Anpassungen und Erweiterungen vorgenommen werden?</t>
  </si>
  <si>
    <t>Der Index ist im Angebot seit:</t>
  </si>
  <si>
    <t>Erläutern Sie, welche Administrationsoberflächen dem Auftraggeber anbieterseitig zur Verfügung stehen und wofür diese benötigt werden!</t>
  </si>
  <si>
    <t>Erläutern Sie, mit welchem Intervall die Daten von den Content-Inbietern bezogen werden! Mit welcher Verzögerung muss gerechnet werden, ab dem Zeitpunkt des Erscheinens eines Werkes (Artikel, E-Book etc.)</t>
  </si>
  <si>
    <t>Wurde der Index bereits mit anbieterunabhängigen Discovery-Systemen eingesetzt? Wenn ja, wo und mit welcher Discovery-Software? (Produktivbetrieb)</t>
  </si>
  <si>
    <t>Die geforderten Funktionalitäten 2 - 4 (s. Leistungsbeschreibung Punkt 2.2) sind ohne das Einspielen bibliothekseigener Indizes in den Anbieter-Index möglich.</t>
  </si>
  <si>
    <t>Erfolgt eine De-Duplizierung mit den Metadaten des bibliothekseigenen Index?</t>
  </si>
  <si>
    <t>Kann die vom Anbieter bereitgestellte Software oder Teile der Software für die Schnittstelle in Open Source Projekte einfließen? Falls teilweise, bitte differenzieren Sie Ihre Antwort!</t>
  </si>
  <si>
    <t>Ist ein Minimalsatz an Feldern pro Medientyp definiert, welcher garantiert an das Zielsystem geliefert werden kann? (Z.B. bei Zeitschriftenartikel: Autor, Titel, ISSN, Zeitschriftentitel, Vol., Jahr, Seitenangabe)
Falls ja, nennen Sie, getrennt nach Medientyp diesen Minimalsatz an Feldern</t>
  </si>
  <si>
    <t>Können Treffer, welche auf Grund der Volltextsuche entstehen im Ranking beeinflusst werden?</t>
  </si>
  <si>
    <t>Existieren bestimmte Kriterien, nach welchen  freie Inhalte in den Index aufgenommen werden? Wenn ja, benennen Sie diese Kriterien!</t>
  </si>
  <si>
    <t>Erfolgt die Anzeige der Metadaten vom Anbieter-Index im Zielsystem de-dupliziert? Erläutern Sie kurz, welche Maßnahmen an welcher Stelle getroffen werden, um eine De-Duplizierung  der Metadaten zu gewährleisten!</t>
  </si>
  <si>
    <t>Existiert eine verlagsseitige, evtl. lizenzrechtliche Verzögerung bei der Bereitstellung der Metadaten? Wenn ja, bei wie vielen Titeln (absolute Angabe oder prozentual) existiert eine Verzögerung und wie hoch ist die durchschnittliche Verzögerung (in Tagen)?</t>
  </si>
  <si>
    <t>Nennen Sie die Menge der inhaltlich verschlagworteten Titel (prozentual zum Gesamt-Index)!</t>
  </si>
  <si>
    <t>Nennen Sie die Parteien, welche die Schlagwortvergabe vornehmen! (Index-Anbieter , Verlag etc.)</t>
  </si>
  <si>
    <t>Ist eine Suchanfrage mit Platzhaltern möglich?
Z.B. Te?t oder Test* oder Te*t</t>
  </si>
  <si>
    <t>Ist eine Suchanfrage mit einer unscharfen Suche  (Fuzzy-String-Suche) möglich, um ähnlich geschriebene Wörter zu erhalten?
Z.B. Raum~ (In diese Suche werden Wörter, wie "Baum" oder "Rahm" aufgenommen)
Kann zudem die Schärfe reguliert werden?
Z.B. roam~0.8</t>
  </si>
  <si>
    <t>Ist eine Suchanfrage mit Bereichssuche möglich, um Wortabstände in die Suche mit einzubeziehen?
Z.B. "Ökonomie Keynes"~10 (Die Wörter sind 10 Wörter voneinander entfernt)</t>
  </si>
  <si>
    <t>Ist eine Suchanfrage mit Wortgewichtung möglich, um ein Wort stärker zu gewichten?
Z.B. economics Keynes^5</t>
  </si>
  <si>
    <t>Welche Felder können bei einer Suchanfrage direkt angesprochen werden?</t>
  </si>
  <si>
    <t>Auf welcher Suchmaschinentechnologie basiert Ihre Lösung?</t>
  </si>
  <si>
    <t>Benennen Sie evtl. vorhandene thematische Suchprofile! (Fächer- bzw. Themenzuordnung etc.)</t>
  </si>
  <si>
    <t>Erläutern Sie, inwieweit bei der inhaltlichen Erschließung kontrollierte Schlagwortsysteme (SWD, LCSH,RAMEAU, ...) zum Einsatz kommen!</t>
  </si>
  <si>
    <t>Erläutern Sie, inwiefern Metadaten im Anbieter-Index angereichert werden! (Synonyme, Mehrsprachigkeit, Thesauri, Normdaten etc.)</t>
  </si>
  <si>
    <t>Ist der jeweilige Aktualitätsstand einer indexierten Datenbank einsehbar?</t>
  </si>
  <si>
    <t>Welche Maßnahmen werden getroffen, um die Aktualität des Anbieter-Index zu gewährleisten?</t>
  </si>
  <si>
    <t>Welche Maßnahmen werden anbieterseitig beim Indexieren vorgenommen? (Z.B. Wortstamm-Reduzierung)</t>
  </si>
  <si>
    <t>Ist eine "Query Recommendation" bzw. die Funktion "Similar Items" möglich? D.h. die Möglichkeit, ähnliche Titel durch z.B. gleiche Schlagworte oder ähnliche Titel im Anbieter-Index zu identifizieren und im Zielsystem anzuzeigen?</t>
  </si>
  <si>
    <t>Beschreiben Sie, in welcher Form der Auftraggeber über eventuelle technische Störungen auf Anbieterseite informiert wird!</t>
  </si>
  <si>
    <t>Ist eine Einschränkung (Facettierung) in "Peer-reviewed Journals/Artikels" möglich?</t>
  </si>
  <si>
    <t>Erläutern Sie, wie der Auftraggeber in die Weiterentwicklung des Index eingebunden wird!</t>
  </si>
  <si>
    <t>Beschreiben Sie, unter welchen Voraussetzungen es möglich ist, dass der Auftraggeber notwendige Komponenten selbst für die begünstigten Einrichtungen installiert, konfiguriert und wartet!</t>
  </si>
  <si>
    <t>Sind Sie an einer Entwicklungspartnerschaft mit dem Auftraggeber interessiert, um die ausgeschriebene Lösung weiterzuentwickeln?
Wenn ja, wie stellen Sie sich diese Entwicklungspartnerschaft vor?</t>
  </si>
  <si>
    <t>Hat der Auftraggeber Einfluss auf den Inhalt des Index bezüglich der Metadatenanreicherung? Wenn ja, erläutern Sie inwieweit!</t>
  </si>
  <si>
    <t>Es ist eine gemeinsame Ergebnisliste aller Indizes (Auftraggeber-Indizes und Anbieter-Indizes) in einer (1) Ergebnisliste im Zielsystem VuFind möglich.</t>
  </si>
  <si>
    <t>Werden zur Auswertung der Zugriffe auf den Anbieter-Index Statistik-Tools angeboten?
Wenn ja, nennen Sie den Umfang des Angebots!</t>
  </si>
  <si>
    <t>Welche Funktionen bei der Suche und dem Drill-Down können durch die Anbindung an das Zielsystem VuFind im Gegensatz zum ggf. vorhandenen anbieterseitigen Discovery-System nicht ermöglicht werden?</t>
  </si>
  <si>
    <t>Ist eine Phrasensuche möglich?</t>
  </si>
  <si>
    <t>Erläutern Sie, inwiefern Datensätze in Beziehung zueinander gebracht werden (FRBR, Mehrbändigkeit, Serie/Reihe) und nennen Sie bekannte Einschränkungen durch die Verwendung des Zielsystems VuFind!</t>
  </si>
  <si>
    <t>Ist der durch Metadaten (und evtl. Volltext) abgedeckte Zeitraum pro Zeitschrift transparent für den Auftraggeber und seine Nutzer einsehbar?</t>
  </si>
  <si>
    <t>Erläutern Sie, ob und wie eine Skalierbarkeit des Suchraums in "lizenzierter Content", "freie Inhalte/open access" und "alle Inhalte" gestaltet ist!</t>
  </si>
  <si>
    <t>Welche anfrageunabhängigen Faktoren können im Ranking berücksichtigt werden?</t>
  </si>
  <si>
    <t>Ist weitere, vom Anbieter zu installierende Software nötig?</t>
  </si>
  <si>
    <t>Wie wird die Nachhaltigkeit der kundenspezifischen Anpassungen und Weiterentwicklungen gesichert?</t>
  </si>
  <si>
    <t>Ist es notwendig, dass das Datenmodell des Auftraggeber-Index mit dem Datenmodell des Anbieter-Index übereinstimmt?</t>
  </si>
  <si>
    <t>Dürfen Metadaten aus dem Anbieter Index durch semantische Technologien (z.B. RDFa) oder ähnliche Verfahren maschinenlesbar in der Webdarstellung ausgezeichnet werden?</t>
  </si>
  <si>
    <t>Erläutern Sie, wie der Auftraggeber in die Weiterentwicklung der Anbindung zum Zielsystem eingebunden wird!</t>
  </si>
  <si>
    <t>Beschreiben Sie die der Anbindung zugrunde liegende technische Architektur!</t>
  </si>
  <si>
    <t>Welche Technologien kommen in den Komponenten der Anbindung zum Einsatz?</t>
  </si>
  <si>
    <t>Welche Softwareanforderungen stellen die benötigten Komponenten der Anbindung auf Auftraggeberseite?</t>
  </si>
  <si>
    <t>Welche technischen Ausgabeformate stellt die Anbindung zur Verfügung?</t>
  </si>
  <si>
    <t>Beschreiben Sie die Möglichkeiten zu kundenspezifischen Anpassungen und Erweiterungen der einzelnen Komponenten der Anbindung durch den Auftraggeber.</t>
  </si>
  <si>
    <t>Benennen Sie alle möglichen Datenfelder, welche an das Zielsystem übergeben werden.</t>
  </si>
  <si>
    <t>Ist eine Bindung an weitere Produkte des Anbieters notwendig, um volle Funktionalität (siehe Leistungsbeschreibung 2.2) zu erhalten?
Falls ja, nennen und erläutern Sie die Bindung!</t>
  </si>
  <si>
    <t>Welche lizenzrechtlichen Einschränkungen bei der Nutzung von Inhalten des Anbieter-Index gibt es? (Z.B. Einschränkung auf Recherche nur im Campus-Netz oder nur mit Authentifizierung)</t>
  </si>
  <si>
    <t>Beschreiben Sie das Vorgehensmodell nach dem die Einführung und Anbindung des Index  organisiert wird.</t>
  </si>
  <si>
    <t>Erläutern Sie die konzeptionellen Zuarbeiten, die der Auftraggeber erbringen muss und geben Sie Auskunft über den konkreten Umfang!</t>
  </si>
  <si>
    <t>Erläutern Sie die vom Auftraggeber beim Aufbau, Konfiguration und Test des Systems zu erbringende Leistung und geben Sie Auskunft über den konkreten Umfang!</t>
  </si>
  <si>
    <t>Erläutern Sie, welche Daten vom Auftraggeber wie zu liefern sind, um die jeweils lizenzierten Bestände der Bibliotheken abzubilden?</t>
  </si>
  <si>
    <t>Inwieweit ist ein gemeinsames Relevance-Ranking möglich, d.h. die Kriterien für das Relevance-Ranking beziehen sich auf die Gesamtheit aller Indizes und werden die Ergebnisse  ineinander unter der Sortierung nach Relevanz abgebildet?</t>
  </si>
  <si>
    <t>Ist der Auftraggber selbst in der Lage, das gemeinsame Relevance-Ranking zu beeinflussen?</t>
  </si>
  <si>
    <t>Welche anfrageabhängigen Faktoren können beim gemeinsamen Ranking berücksichtigt werden?</t>
  </si>
  <si>
    <t>Nennen Sie evtl. Manipulationsmöglichkeiten bei der Konfiguration des Relevance-Rankings. Z.B. "Die ersten 3 Treffer sind Printbestände der Bibliothek" oder "Nach jedem 10. Fremd-Datensatz kommt ein Datensatz der Bibliothek" etc. Kann der Auftragnehmer diese Manipulation vornehmen?</t>
  </si>
  <si>
    <t>Existieren Einschränkungen bezüglich der Verwendung sog. "Sozialer Funktionen" im Zielsystem VuFind mit Titeln aus dem Anbieter-Index? (Tagging, Bewertungen, Favoriten-Listen...)</t>
  </si>
  <si>
    <t>Werden Umlaute bei der Recherche im Anbieter-Index unterstützt und werden diese auch an das Zielsystem übertragen?</t>
  </si>
  <si>
    <t>Gibt es eine bestimmte Strategie oder Kriterien, nach welchen die Inhalte Ihres Index aufgebaut werden? Wenn ja, erläutern Sie diese!</t>
  </si>
  <si>
    <t>Ist für den Auftraggeber und seine Nutzer transparent einsehbar, ob die jeweilige Datenbank (bzw. Teile der Datenbank) im Volltext durchsuchbar ist?</t>
  </si>
  <si>
    <t xml:space="preserve">Inwiefern ist es möglich eine z. B. fächerspezifisch abgegrenzte Datenmenge aus dem Anbieter-Index zu extrahieren und auftraggeberseitig anzureichern und separat  zu indexieren.  </t>
  </si>
  <si>
    <t>Sind mehrere Autoren eines Werkes in jeweils einzelnen Feldern erfasst oder zusammen in einem Feld?</t>
  </si>
  <si>
    <t>Beschreiben Sie, ob und wie der quantitative und qualitative Ausbau des Index beim Anbieter organisiert ist. Gehen Sie ggf. auf mittelfristige bzw. langfristige Vorhaben ein, deutschsprachige Content-Anbieter in Ihren Index aufzunehmen.</t>
  </si>
  <si>
    <t>Welche Anforderung an die IT Sicherheit des Zielsystems werden durch Lizenz und Bereitstellung des Index gestellt?</t>
  </si>
  <si>
    <t>Welche Zugänge zum Zielsystem bzw. zur Anbindung sind für den Support durch den Anbieter erforderlich? Erläutern Sie ggf. verschiedene Varianten.</t>
  </si>
  <si>
    <t>Wie hoch ist die maximale Antwortzeit der Anbindung, nach der die Ergebnisdaten zu einer Suchanfrage geliefert wurden. Geben Sie gegenenfalls eine Skalierung an.</t>
  </si>
  <si>
    <t>Welche Hardwareanforderungen auf Auftraggeberseite stellen die benötigten Komponenten der Anbindung?</t>
  </si>
  <si>
    <t>Unterstützt die Anbindung Authentisierungs/Authorisierungstechnologien? Geben Sie ggf. an, welche Technologien unterstütz werden.</t>
  </si>
  <si>
    <t>Welche Anforderungen an die Netzwerkanbindung des Zielsystems werden durch die Anbindung an den Index des Anbieters gestellt?</t>
  </si>
  <si>
    <t>Ist eine über das Internet öffentlich zugängliche aktuelle Liste der im Index enthaltenen Zeitschriftentitel verfügbar?</t>
  </si>
  <si>
    <t>Legen Sie die Kalkulation des zeitlichen Aufwands möglichst feingranular offen, mit dem seitens des Auftraggebers für die Wartung des Systems minimal und maximal zu rechnen ist.</t>
  </si>
  <si>
    <t>Wie stellen Sie sicher, dass einmal angebotene Metadaten langfristig verfügbar bleiben?</t>
  </si>
  <si>
    <t>Beschreiben Sie, ob und wie die  Weiterentwicklung der Anbindung zum Zielsystem beim Anbieter organisiert ist.</t>
  </si>
  <si>
    <t>Lassen sich alle Komponenten des Anbindung  auf virtueller Hardware (VMWare) betreiben?</t>
  </si>
  <si>
    <t>Machen Sie Angaben zur Verfügbarkeit der Anbindung des Index hinsichtlich der minimalen erwarteten Betriebszeit, der maximal zu erwartenden Ausfallzeit. Stellen Sie gegebenenfalls verchiedene Varianten vor.</t>
  </si>
  <si>
    <t>Ist eine kombinierte Suche in mehreren Feldern möglich? Wenn nein, erläutern Sie die Einschränkungen!</t>
  </si>
  <si>
    <t>Ist eine Suchanfrage mit Boolschen Operatoren möglich, um Wörter logisch miteinander zu verknüpfen?
Z.B. AND, OR, NOT</t>
  </si>
  <si>
    <t>Erläutern Sie eventuelle mittel- und langfristige Maßnahmen zur Herstellung fachlicher Sucheinstiege bzw. Sucheinschränkungen!</t>
  </si>
  <si>
    <t>Zu wieviel Prozent sind folgende Metadaten für Artikel aus peer-reviewed journals  belegt?
Autor
Aufsatztitel/Titel
Zeitschriftentitel/Reihentitel
Zitiertitel/Kurztitel von Zeitschriften
Zeitschrift (peer-reviewed/ non-peer-reviewed), Magazin, Zeitung
ISBN/ISSN
Jahr 
Vol. 
Seitenangabe
Sprache
Dokumententyp (article/review/e-book)
Datenquelle (zugrunde liegende AggregatorDB)
Fachzuordnung 
Inhaltliche Erschließung/Schlagwortvergabe
Abstract
Volltext</t>
  </si>
  <si>
    <t>Ausschlusskriterien</t>
  </si>
  <si>
    <t>A1</t>
  </si>
  <si>
    <t>A2</t>
  </si>
  <si>
    <t>A3</t>
  </si>
  <si>
    <t>A4</t>
  </si>
  <si>
    <t>A5</t>
  </si>
  <si>
    <t>A6</t>
  </si>
  <si>
    <t>B1</t>
  </si>
  <si>
    <t>B2</t>
  </si>
  <si>
    <t>B3</t>
  </si>
  <si>
    <t>B4</t>
  </si>
  <si>
    <t>B5</t>
  </si>
  <si>
    <t>B6</t>
  </si>
  <si>
    <t>B7</t>
  </si>
  <si>
    <t>B8</t>
  </si>
  <si>
    <t>B9</t>
  </si>
  <si>
    <t>B10</t>
  </si>
  <si>
    <t>B11</t>
  </si>
  <si>
    <t>B12</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</si>
  <si>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</si>
  <si>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</si>
  <si>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</si>
  <si>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</si>
  <si>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</si>
  <si>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</si>
  <si>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</si>
  <si>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</si>
  <si>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</si>
  <si>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</si>
  <si>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</si>
  <si>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</si>
  <si>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</si>
  <si>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</si>
  <si>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</si>
  <si>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</si>
  <si>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</si>
  <si>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</si>
  <si>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</si>
  <si>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</si>
  <si>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</si>
  <si>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</si>
  <si>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</si>
  <si>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</si>
  <si>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</si>
  <si>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</si>
  <si>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</si>
  <si>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</si>
  <si>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</si>
  <si>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</si>
  <si>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</si>
  <si>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</si>
  <si>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</si>
  <si>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</si>
  <si>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</si>
  <si>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</si>
  <si>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</si>
  <si>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</si>
  <si>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</si>
  <si>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</si>
  <si>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</si>
  <si>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</si>
  <si>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</si>
  <si>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</si>
  <si>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</si>
  <si>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</si>
  <si>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</si>
  <si>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</si>
  <si>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</si>
  <si>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</si>
  <si>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</si>
  <si>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</si>
  <si>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</si>
  <si>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</si>
  <si>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</si>
  <si>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</si>
  <si>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</si>
  <si>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</si>
  <si>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</si>
  <si>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</si>
  <si>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</si>
  <si>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</si>
  <si>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</si>
  <si>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</si>
  <si>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</si>
  <si>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</si>
  <si>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</si>
  <si>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</si>
  <si>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</si>
  <si>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</si>
  <si>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</si>
  <si>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</si>
  <si>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</si>
  <si>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</si>
  <si>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</si>
  <si>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</si>
  <si>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</si>
  <si>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</si>
  <si>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</si>
  <si>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</si>
  <si>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</si>
  <si>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</si>
  <si>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r>
      <t>Bewertungsmatrix</t>
    </r>
    <r>
      <rPr>
        <sz val="11"/>
        <color rgb="FF17365D"/>
        <rFont val="Futura Book"/>
      </rPr>
      <t>:</t>
    </r>
  </si>
  <si>
    <t xml:space="preserve">Kriterienkatalog: </t>
  </si>
  <si>
    <t xml:space="preserve">Teststellung:  </t>
  </si>
  <si>
    <t>Das wirtschaftlichste Angebot wird aus den Quotienten von erreichten Bewertungspunkten und den Angebotspreisen ermittelt. Gesucht wird das beste Leistungs-Preis-Verhältnis. 
Der Zuschlag wird auf das unter Berücksichtigung aller Umstände wirtschaftlichste Angebot erteilt. Der  niedrigste Angebotspreis allein ist nicht entscheidend.</t>
  </si>
  <si>
    <t>B97</t>
  </si>
  <si>
    <t>1.3.3 Abdeckung</t>
  </si>
  <si>
    <t>2. Teststellung</t>
  </si>
  <si>
    <t>1.3.2 Aktualität</t>
  </si>
  <si>
    <t>1.3. Inhaltliche Leistungsmerkmale (Suchraum)</t>
  </si>
  <si>
    <t>1.3.1 Durchsuchbare Inhalte</t>
  </si>
  <si>
    <t>1.2.4 Datensatz-Beziehungen</t>
  </si>
  <si>
    <t>1.2.3 Suche und Suchoperatoren</t>
  </si>
  <si>
    <t>1.2.2 Anzeige und Facettierung</t>
  </si>
  <si>
    <t>1.2.1 Allgemeines</t>
  </si>
  <si>
    <t>1.2. Funktionale Leistungsmerkmale</t>
  </si>
  <si>
    <t>1.1.4 Technische Aspekte</t>
  </si>
  <si>
    <t>1.1.3 Organisatorische Aspekte</t>
  </si>
  <si>
    <t>1.1.2 Juristische Aspekte</t>
  </si>
  <si>
    <t>1.1.1 Allgemeines</t>
  </si>
  <si>
    <t>1.1. Allgemeine Leistungsmerkmale</t>
  </si>
  <si>
    <t>1. Leistungsmerkmale</t>
  </si>
  <si>
    <t>Beschreiben Sie, wie sich das eindeutige ID-Feld eines Datensatzes zusammensetzt.</t>
  </si>
  <si>
    <t>60 %</t>
  </si>
  <si>
    <t>40 %</t>
  </si>
  <si>
    <t>NICHT VOM ANBIETER AUSZUFÜLLEN</t>
  </si>
  <si>
    <t>Abdeckung der von der Universitätsbibliothek Leipzig lizenzierten Zeitschriften im Anbieter-Index</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</si>
</sst>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Futura Book"/>
    </font>
    <font>
      <b/>
      <sz val="10"/>
      <color theme="1"/>
      <name val="Futura Book"/>
    </font>
    <font>
      <sz val="10"/>
      <color theme="1"/>
      <name val="Calibri"/>
      <family val="2"/>
      <scheme val="minor"/>
    </font>
    <font>
      <sz val="11"/>
      <color theme="1"/>
      <name val="Calibri"/>
      <family val="2"/>
      <scheme val="minor"/>
    </font>
    <font>
      <sz val="10"/>
      <name val="Futura Book"/>
    </font>
    <font>
      <i/>
      <sz val="10"/>
      <color rgb="FF7F7F7F"/>
      <name val="Calibri"/>
      <family val="2"/>
      <scheme val="minor"/>
    </font>
    <font>
      <i/>
      <sz val="10"/>
      <color theme="0"/>
      <name val="Calibri"/>
      <family val="2"/>
      <scheme val="minor"/>
    </font>
    <font>
      <sz val="10"/>
      <color indexed="8"/>
      <name val="Futura Book"/>
    </font>
    <font>
      <b/>
      <sz val="11"/>
      <color theme="1"/>
      <name val="Calibri"/>
      <family val="2"/>
      <scheme val="minor"/>
    </font>
    <font>
      <sz val="11"/>
      <color rgb="FF17365D"/>
      <name val="Futura Book"/>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FCC"/>
      </patternFill>
    </fill>
    <fill>
      <patternFill patternType="solid">
        <fgColor theme="0"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4" fillId="5" borderId="2" applyNumberFormat="0" applyFont="0" applyAlignment="0" applyProtection="0"/>
  </cellStyleXfs>
  <cellXfs count="65">
    <xf numFmtId="0" fontId="0" fillId="0" borderId="0" xfId="0"/>
    <xf numFmtId="0" fontId="2" fillId="0" borderId="0" xfId="0" applyFont="1" applyBorder="1" applyProtection="1"/>
    <xf numFmtId="0" fontId="1" fillId="2" borderId="0" xfId="0" applyFont="1" applyFill="1" applyBorder="1" applyProtection="1"/>
    <xf numFmtId="0" fontId="1" fillId="0" borderId="0" xfId="0" applyFont="1" applyBorder="1" applyAlignment="1" applyProtection="1">
      <alignment vertical="top"/>
    </xf>
    <xf numFmtId="49" fontId="1" fillId="0" borderId="0" xfId="0" applyNumberFormat="1" applyFont="1" applyBorder="1" applyAlignment="1" applyProtection="1">
      <alignment vertical="top" wrapText="1"/>
    </xf>
    <xf numFmtId="0" fontId="1" fillId="0" borderId="0" xfId="0" applyFont="1" applyBorder="1" applyProtection="1"/>
    <xf numFmtId="0" fontId="0" fillId="0" borderId="0" xfId="0" applyBorder="1" applyProtection="1"/>
    <xf numFmtId="0" fontId="1" fillId="0" borderId="0" xfId="0" applyFont="1"/>
    <xf numFmtId="0" fontId="1" fillId="0" borderId="0" xfId="0" applyFont="1" applyAlignment="1">
      <alignment wrapText="1"/>
    </xf>
    <xf numFmtId="0" fontId="1" fillId="0" borderId="0" xfId="0" applyFont="1" applyAlignment="1">
      <alignment vertical="top" wrapText="1"/>
    </xf>
    <xf numFmtId="49" fontId="1" fillId="0" borderId="0" xfId="0" applyNumberFormat="1" applyFont="1" applyBorder="1" applyAlignment="1" applyProtection="1">
      <alignment horizontal="left" vertical="top" wrapText="1"/>
    </xf>
    <xf numFmtId="49" fontId="2" fillId="0" borderId="0" xfId="0" applyNumberFormat="1" applyFont="1" applyBorder="1" applyAlignment="1" applyProtection="1">
      <alignment vertical="top" wrapText="1"/>
    </xf>
    <xf numFmtId="0" fontId="9" fillId="0" borderId="0" xfId="0" applyFont="1" applyBorder="1" applyProtection="1"/>
    <xf numFmtId="0" fontId="1" fillId="2" borderId="1" xfId="0" applyFont="1" applyFill="1" applyBorder="1" applyAlignment="1" applyProtection="1">
      <alignment horizontal="center" wrapText="1"/>
    </xf>
    <xf numFmtId="0" fontId="7" fillId="0" borderId="0" xfId="1" applyFont="1" applyAlignment="1" applyProtection="1">
      <alignment wrapText="1"/>
    </xf>
    <xf numFmtId="0" fontId="1" fillId="0" borderId="0" xfId="0" applyFont="1" applyProtection="1"/>
    <xf numFmtId="0" fontId="1" fillId="2" borderId="1" xfId="0" applyFont="1" applyFill="1" applyBorder="1" applyAlignment="1" applyProtection="1">
      <alignment horizontal="center"/>
    </xf>
    <xf numFmtId="0" fontId="1" fillId="6" borderId="1" xfId="0" applyFont="1" applyFill="1" applyBorder="1" applyAlignment="1" applyProtection="1">
      <alignment horizontal="left"/>
    </xf>
    <xf numFmtId="0" fontId="1" fillId="6" borderId="1" xfId="0" applyFont="1" applyFill="1" applyBorder="1" applyAlignment="1" applyProtection="1">
      <alignment horizontal="center" wrapText="1"/>
    </xf>
    <xf numFmtId="0" fontId="1" fillId="6" borderId="1" xfId="0" applyFont="1" applyFill="1" applyBorder="1" applyAlignment="1" applyProtection="1">
      <alignment horizontal="center"/>
    </xf>
    <xf numFmtId="0" fontId="1" fillId="3" borderId="1" xfId="0" applyFont="1" applyFill="1" applyBorder="1" applyAlignment="1" applyProtection="1">
      <alignment wrapText="1"/>
    </xf>
    <xf numFmtId="0" fontId="1" fillId="3" borderId="1" xfId="0" applyFont="1" applyFill="1" applyBorder="1" applyAlignment="1" applyProtection="1">
      <alignment horizontal="center"/>
    </xf>
    <xf numFmtId="0" fontId="1" fillId="3" borderId="1" xfId="0" applyFont="1" applyFill="1" applyBorder="1" applyAlignment="1" applyProtection="1">
      <alignment horizontal="left"/>
    </xf>
    <xf numFmtId="0" fontId="1" fillId="3" borderId="3" xfId="0" applyFont="1" applyFill="1" applyBorder="1" applyAlignment="1" applyProtection="1">
      <alignment horizontal="left" wrapText="1"/>
    </xf>
    <xf numFmtId="0" fontId="1" fillId="3" borderId="3" xfId="0" applyFont="1" applyFill="1" applyBorder="1" applyAlignment="1" applyProtection="1">
      <alignment wrapText="1"/>
    </xf>
    <xf numFmtId="0" fontId="1" fillId="3" borderId="3" xfId="0" applyFont="1" applyFill="1" applyBorder="1" applyAlignment="1" applyProtection="1">
      <alignment horizontal="center"/>
    </xf>
    <xf numFmtId="0" fontId="1" fillId="3" borderId="3" xfId="0" applyFont="1" applyFill="1" applyBorder="1" applyAlignment="1" applyProtection="1">
      <alignment horizontal="left"/>
    </xf>
    <xf numFmtId="0" fontId="1" fillId="0" borderId="1" xfId="0" applyFont="1" applyBorder="1" applyAlignment="1" applyProtection="1">
      <alignment wrapText="1"/>
    </xf>
    <xf numFmtId="0" fontId="1" fillId="0" borderId="1" xfId="0" applyFont="1" applyBorder="1" applyAlignment="1" applyProtection="1">
      <alignment horizontal="center"/>
    </xf>
    <xf numFmtId="0" fontId="1" fillId="0" borderId="1" xfId="0" applyFont="1" applyBorder="1" applyAlignment="1" applyProtection="1">
      <alignment horizontal="left"/>
    </xf>
    <xf numFmtId="0" fontId="1" fillId="0" borderId="8" xfId="0" applyFont="1" applyBorder="1" applyProtection="1"/>
    <xf numFmtId="0" fontId="1" fillId="0" borderId="6" xfId="0" applyFont="1" applyBorder="1" applyProtection="1"/>
    <xf numFmtId="0" fontId="1" fillId="0" borderId="7" xfId="0" applyFont="1" applyBorder="1" applyProtection="1"/>
    <xf numFmtId="0" fontId="1" fillId="3" borderId="4" xfId="0" applyFont="1" applyFill="1" applyBorder="1" applyAlignment="1" applyProtection="1">
      <alignment wrapText="1"/>
    </xf>
    <xf numFmtId="0" fontId="1" fillId="3" borderId="4" xfId="0" applyFont="1" applyFill="1" applyBorder="1" applyAlignment="1" applyProtection="1">
      <alignment horizontal="center"/>
    </xf>
    <xf numFmtId="0" fontId="1" fillId="3" borderId="4" xfId="0" applyFont="1" applyFill="1" applyBorder="1" applyAlignment="1" applyProtection="1">
      <alignment horizontal="left"/>
    </xf>
    <xf numFmtId="0" fontId="5" fillId="0" borderId="1" xfId="0" applyFont="1" applyBorder="1" applyAlignment="1" applyProtection="1">
      <alignment wrapText="1"/>
    </xf>
    <xf numFmtId="0" fontId="1" fillId="0" borderId="1" xfId="0" applyFont="1" applyFill="1" applyBorder="1" applyAlignment="1" applyProtection="1">
      <alignment wrapText="1"/>
    </xf>
    <xf numFmtId="0" fontId="1" fillId="0" borderId="0" xfId="0" applyFont="1" applyAlignment="1" applyProtection="1">
      <alignment wrapText="1"/>
    </xf>
    <xf numFmtId="0" fontId="1" fillId="0" borderId="1" xfId="0" applyFont="1" applyBorder="1" applyAlignment="1" applyProtection="1">
      <alignment vertical="top" wrapText="1"/>
    </xf>
    <xf numFmtId="0" fontId="5" fillId="0" borderId="1" xfId="0" applyFont="1" applyBorder="1" applyAlignment="1" applyProtection="1">
      <alignment vertical="top" wrapText="1"/>
    </xf>
    <xf numFmtId="0" fontId="1" fillId="0" borderId="1" xfId="2" applyFont="1" applyFill="1" applyBorder="1" applyAlignment="1" applyProtection="1">
      <alignment vertical="top" wrapText="1"/>
    </xf>
    <xf numFmtId="0" fontId="8" fillId="0" borderId="1" xfId="0" applyFont="1" applyBorder="1" applyAlignment="1" applyProtection="1">
      <alignment wrapText="1"/>
    </xf>
    <xf numFmtId="0" fontId="1" fillId="3" borderId="5" xfId="0" applyFont="1" applyFill="1" applyBorder="1" applyAlignment="1" applyProtection="1">
      <alignment wrapText="1"/>
    </xf>
    <xf numFmtId="0" fontId="1" fillId="3" borderId="5" xfId="0" applyFont="1" applyFill="1" applyBorder="1" applyAlignment="1" applyProtection="1">
      <alignment horizontal="center"/>
    </xf>
    <xf numFmtId="0" fontId="1" fillId="3" borderId="5" xfId="0" applyFont="1" applyFill="1" applyBorder="1" applyAlignment="1" applyProtection="1">
      <alignment horizontal="left"/>
    </xf>
    <xf numFmtId="0" fontId="5" fillId="0" borderId="1" xfId="2" applyFont="1" applyFill="1" applyBorder="1" applyAlignment="1" applyProtection="1">
      <alignment horizontal="center" wrapText="1"/>
    </xf>
    <xf numFmtId="0" fontId="5" fillId="0" borderId="1" xfId="2" applyFont="1" applyFill="1" applyBorder="1" applyAlignment="1" applyProtection="1">
      <alignment wrapText="1"/>
    </xf>
    <xf numFmtId="0" fontId="5" fillId="3" borderId="4" xfId="2" applyFont="1" applyFill="1" applyBorder="1" applyAlignment="1" applyProtection="1">
      <alignment horizontal="center" wrapText="1"/>
    </xf>
    <xf numFmtId="0" fontId="3" fillId="0" borderId="7" xfId="0" applyFont="1" applyBorder="1" applyProtection="1"/>
    <xf numFmtId="0" fontId="1" fillId="3" borderId="4" xfId="0" applyFont="1" applyFill="1" applyBorder="1" applyProtection="1"/>
    <xf numFmtId="0" fontId="1" fillId="0" borderId="0" xfId="0" applyFont="1" applyAlignment="1" applyProtection="1">
      <alignment horizontal="center"/>
    </xf>
    <xf numFmtId="0" fontId="1" fillId="0" borderId="0" xfId="0" applyFont="1" applyAlignment="1" applyProtection="1">
      <alignment horizontal="left"/>
    </xf>
    <xf numFmtId="0" fontId="1" fillId="0" borderId="1" xfId="0" applyFont="1" applyBorder="1" applyAlignment="1" applyProtection="1">
      <alignment wrapText="1"/>
      <protection locked="0"/>
    </xf>
    <xf numFmtId="0" fontId="1" fillId="4" borderId="1" xfId="0" applyFont="1" applyFill="1" applyBorder="1" applyAlignment="1" applyProtection="1">
      <alignment wrapText="1"/>
      <protection locked="0"/>
    </xf>
    <xf numFmtId="0" fontId="1" fillId="0" borderId="1" xfId="0" applyFont="1" applyBorder="1" applyProtection="1">
      <protection locked="0"/>
    </xf>
    <xf numFmtId="0" fontId="1" fillId="0" borderId="1" xfId="0" applyFont="1" applyFill="1" applyBorder="1" applyAlignment="1" applyProtection="1">
      <alignment wrapText="1"/>
      <protection locked="0"/>
    </xf>
    <xf numFmtId="0" fontId="1" fillId="0" borderId="1" xfId="2" applyFont="1" applyFill="1" applyBorder="1" applyAlignment="1" applyProtection="1">
      <alignment wrapText="1"/>
      <protection locked="0"/>
    </xf>
    <xf numFmtId="49" fontId="2" fillId="0" borderId="0" xfId="0" applyNumberFormat="1" applyFont="1" applyBorder="1" applyAlignment="1" applyProtection="1">
      <alignment vertical="top" wrapText="1"/>
    </xf>
    <xf numFmtId="0" fontId="1" fillId="3" borderId="4" xfId="0" applyFont="1" applyFill="1" applyBorder="1" applyAlignment="1" applyProtection="1">
      <alignment horizontal="left"/>
    </xf>
    <xf numFmtId="0" fontId="1" fillId="3" borderId="5" xfId="0" applyFont="1" applyFill="1" applyBorder="1" applyAlignment="1" applyProtection="1">
      <alignment horizontal="left"/>
    </xf>
    <xf numFmtId="0" fontId="1" fillId="3" borderId="3" xfId="0" applyFont="1" applyFill="1" applyBorder="1" applyAlignment="1" applyProtection="1">
      <alignment horizontal="left"/>
    </xf>
    <xf numFmtId="0" fontId="1" fillId="2" borderId="1" xfId="0" applyFont="1" applyFill="1" applyBorder="1" applyAlignment="1" applyProtection="1">
      <alignment horizontal="center"/>
    </xf>
    <xf numFmtId="0" fontId="1" fillId="2" borderId="1" xfId="0" applyFont="1" applyFill="1" applyBorder="1" applyAlignment="1" applyProtection="1">
      <alignment horizontal="left"/>
    </xf>
    <xf numFmtId="0" fontId="1" fillId="3" borderId="1" xfId="0" applyFont="1" applyFill="1" applyBorder="1" applyAlignment="1" applyProtection="1">
      <alignment horizontal="left"/>
    </xf>
  </cellXfs>
  <cellStyles count="3">
    <cellStyle name="Erklärender Text" xfId="1" builtinId="53" customBuiltin="1"/>
    <cellStyle name="Notiz" xfId="2" builtinId="1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view="pageLayout" zoomScaleNormal="100" workbookViewId="0">
      <selection activeCell="C15" sqref="C15"/>
    </sheetView>
  </sheetViews>
  <sheetFormatPr baseColWidth="10" defaultRowHeight="15" x14ac:dyDescent="0.25"/>
  <cols>
    <col min="1" max="1" width="28.42578125" style="6" customWidth="1"/>
    <col min="2" max="2" width="58.7109375" style="6" customWidth="1"/>
    <col min="3" max="16384" width="11.42578125" style="6"/>
  </cols>
  <sheetData>
    <row r="1" spans="1:2" x14ac:dyDescent="0.25">
      <c r="A1" s="1" t="s">
        <v>1</v>
      </c>
    </row>
    <row r="2" spans="1:2" x14ac:dyDescent="0.25">
      <c r="A2" s="2" t="s">
        <v>2</v>
      </c>
      <c r="B2" s="2" t="s">
        <v>3</v>
      </c>
    </row>
    <row r="3" spans="1:2" ht="42" customHeight="1" x14ac:dyDescent="0.25">
      <c r="A3" s="3" t="s">
        <v>4</v>
      </c>
      <c r="B3" s="4" t="s">
        <v>5</v>
      </c>
    </row>
    <row r="4" spans="1:2" ht="40.5" x14ac:dyDescent="0.25">
      <c r="A4" s="3" t="s">
        <v>6</v>
      </c>
      <c r="B4" s="4" t="s">
        <v>7</v>
      </c>
    </row>
    <row r="5" spans="1:2" ht="40.5" x14ac:dyDescent="0.25">
      <c r="A5" s="3"/>
      <c r="B5" s="4" t="s">
        <v>8</v>
      </c>
    </row>
    <row r="6" spans="1:2" ht="54" x14ac:dyDescent="0.25">
      <c r="A6" s="3"/>
      <c r="B6" s="4" t="s">
        <v>9</v>
      </c>
    </row>
    <row r="8" spans="1:2" x14ac:dyDescent="0.25">
      <c r="A8" s="1" t="s">
        <v>10</v>
      </c>
    </row>
    <row r="9" spans="1:2" x14ac:dyDescent="0.25">
      <c r="A9" s="2" t="s">
        <v>11</v>
      </c>
      <c r="B9" s="2" t="s">
        <v>12</v>
      </c>
    </row>
    <row r="10" spans="1:2" x14ac:dyDescent="0.25">
      <c r="A10" s="5" t="s">
        <v>13</v>
      </c>
      <c r="B10" s="5" t="s">
        <v>14</v>
      </c>
    </row>
    <row r="11" spans="1:2" x14ac:dyDescent="0.25">
      <c r="A11" s="5" t="s">
        <v>15</v>
      </c>
      <c r="B11" s="5" t="s">
        <v>16</v>
      </c>
    </row>
    <row r="12" spans="1:2" x14ac:dyDescent="0.25">
      <c r="A12" s="5" t="s">
        <v>17</v>
      </c>
      <c r="B12" s="5" t="s">
        <v>18</v>
      </c>
    </row>
    <row r="13" spans="1:2" x14ac:dyDescent="0.25">
      <c r="A13" s="5" t="s">
        <v>19</v>
      </c>
      <c r="B13" s="5" t="s">
        <v>20</v>
      </c>
    </row>
    <row r="15" spans="1:2" x14ac:dyDescent="0.25">
      <c r="A15" s="1" t="s">
        <v>230</v>
      </c>
      <c r="B15" s="4"/>
    </row>
    <row r="16" spans="1:2" x14ac:dyDescent="0.25">
      <c r="A16" s="4"/>
      <c r="B16" s="4"/>
    </row>
    <row r="17" spans="1:6" x14ac:dyDescent="0.25">
      <c r="A17" s="4" t="s">
        <v>231</v>
      </c>
      <c r="B17" s="4" t="s">
        <v>252</v>
      </c>
    </row>
    <row r="18" spans="1:6" x14ac:dyDescent="0.25">
      <c r="A18" s="4" t="s">
        <v>232</v>
      </c>
      <c r="B18" s="4" t="s">
        <v>253</v>
      </c>
    </row>
    <row r="19" spans="1:6" x14ac:dyDescent="0.25">
      <c r="B19" s="4"/>
      <c r="C19" s="4"/>
    </row>
    <row r="20" spans="1:6" ht="60.75" customHeight="1" x14ac:dyDescent="0.25">
      <c r="A20" s="58" t="s">
        <v>233</v>
      </c>
      <c r="B20" s="58"/>
      <c r="C20" s="10"/>
      <c r="D20" s="4"/>
      <c r="E20" s="4"/>
      <c r="F20" s="4"/>
    </row>
    <row r="21" spans="1:6" x14ac:dyDescent="0.25">
      <c r="A21" s="11"/>
      <c r="B21" s="12"/>
    </row>
    <row r="22" spans="1:6" x14ac:dyDescent="0.25">
      <c r="A22" s="4"/>
      <c r="B22" s="4"/>
      <c r="C22" s="4"/>
      <c r="D22" s="4"/>
      <c r="E22" s="4"/>
      <c r="F22" s="4"/>
    </row>
  </sheetData>
  <sheetProtection password="F396" sheet="1" objects="1" scenarios="1" selectLockedCells="1" selectUnlockedCells="1"/>
  <mergeCells count="1">
    <mergeCell ref="A20:B20"/>
  </mergeCells>
  <printOptions gridLines="1"/>
  <pageMargins left="0.70866141732283472" right="0.70866141732283472" top="0.78740157480314965" bottom="0.78740157480314965" header="0.31496062992125984" footer="0.31496062992125984"/>
  <pageSetup paperSize="9" scale="90" orientation="landscape" r:id="rId1"/>
  <headerFooter>
    <oddHeader>&amp;L&amp;"-,Fett"Leistungsanforderungen Aggregierter Index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Layout" zoomScaleNormal="100" workbookViewId="0">
      <selection sqref="A1:XFD1048576"/>
    </sheetView>
  </sheetViews>
  <sheetFormatPr baseColWidth="10" defaultRowHeight="13.5" x14ac:dyDescent="0.25"/>
  <cols>
    <col min="1" max="1" width="13.42578125" style="7" customWidth="1"/>
    <col min="2" max="2" width="55" style="7" customWidth="1"/>
    <col min="3" max="3" width="11.42578125" style="7"/>
    <col min="4" max="4" width="47.28515625" style="7" customWidth="1"/>
    <col min="5" max="16384" width="11.42578125" style="7"/>
  </cols>
  <sheetData>
    <row r="1" spans="1:4" ht="14.25" x14ac:dyDescent="0.25">
      <c r="A1" s="1" t="s">
        <v>129</v>
      </c>
      <c r="D1" s="8"/>
    </row>
    <row r="2" spans="1:4" x14ac:dyDescent="0.25">
      <c r="D2" s="8"/>
    </row>
    <row r="3" spans="1:4" ht="27" x14ac:dyDescent="0.25">
      <c r="A3" s="7" t="s">
        <v>130</v>
      </c>
      <c r="B3" s="8" t="s">
        <v>35</v>
      </c>
      <c r="D3" s="8"/>
    </row>
    <row r="4" spans="1:4" ht="40.5" x14ac:dyDescent="0.25">
      <c r="A4" s="7" t="s">
        <v>131</v>
      </c>
      <c r="B4" s="8" t="s">
        <v>27</v>
      </c>
      <c r="D4" s="8"/>
    </row>
    <row r="5" spans="1:4" ht="40.5" x14ac:dyDescent="0.25">
      <c r="A5" s="7" t="s">
        <v>132</v>
      </c>
      <c r="B5" s="8" t="s">
        <v>29</v>
      </c>
      <c r="D5" s="8"/>
    </row>
    <row r="6" spans="1:4" ht="27" x14ac:dyDescent="0.25">
      <c r="A6" s="7" t="s">
        <v>133</v>
      </c>
      <c r="B6" s="8" t="s">
        <v>31</v>
      </c>
      <c r="D6" s="8"/>
    </row>
    <row r="7" spans="1:4" ht="40.5" x14ac:dyDescent="0.25">
      <c r="A7" s="7" t="s">
        <v>134</v>
      </c>
      <c r="B7" s="9" t="s">
        <v>48</v>
      </c>
      <c r="D7" s="8"/>
    </row>
    <row r="8" spans="1:4" ht="40.5" x14ac:dyDescent="0.25">
      <c r="A8" s="7" t="s">
        <v>135</v>
      </c>
      <c r="B8" s="8" t="s">
        <v>77</v>
      </c>
    </row>
  </sheetData>
  <sheetProtection password="F396" sheet="1" objects="1" scenarios="1" selectLockedCells="1" selectUnlockedCells="1"/>
  <pageMargins left="0.7" right="0.7" top="0.78740157499999996" bottom="0.78740157499999996" header="0.3" footer="0.3"/>
  <pageSetup paperSize="9" orientation="landscape" r:id="rId1"/>
  <headerFooter>
    <oddHeader>&amp;LLeistungsanforderungen Aggregierter Index</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120"/>
  <sheetViews>
    <sheetView zoomScale="90" zoomScaleNormal="90" workbookViewId="0">
      <selection sqref="A1:D2"/>
    </sheetView>
  </sheetViews>
  <sheetFormatPr baseColWidth="10" defaultRowHeight="13.5" x14ac:dyDescent="0.25"/>
  <cols>
    <col min="1" max="1" width="7.140625" style="15" customWidth="1"/>
    <col min="2" max="2" width="2.42578125" style="15" customWidth="1"/>
    <col min="3" max="3" width="2.7109375" style="15" customWidth="1"/>
    <col min="4" max="4" width="39.42578125" style="38" customWidth="1"/>
    <col min="5" max="5" width="64.140625" style="38" customWidth="1"/>
    <col min="6" max="6" width="9.42578125" style="51" customWidth="1"/>
    <col min="7" max="7" width="7.7109375" style="51" customWidth="1"/>
    <col min="8" max="8" width="7.5703125" style="51" customWidth="1"/>
    <col min="9" max="9" width="37.28515625" style="52" customWidth="1"/>
    <col min="10" max="16384" width="11.42578125" style="15"/>
  </cols>
  <sheetData>
    <row r="1" spans="1:10" x14ac:dyDescent="0.25">
      <c r="A1" s="63" t="s">
        <v>0</v>
      </c>
      <c r="B1" s="63"/>
      <c r="C1" s="63"/>
      <c r="D1" s="63"/>
      <c r="E1" s="13" t="s">
        <v>21</v>
      </c>
      <c r="F1" s="62"/>
      <c r="G1" s="62"/>
      <c r="H1" s="62"/>
      <c r="I1" s="62"/>
      <c r="J1" s="14" t="s">
        <v>36</v>
      </c>
    </row>
    <row r="2" spans="1:10" x14ac:dyDescent="0.25">
      <c r="A2" s="63"/>
      <c r="B2" s="63"/>
      <c r="C2" s="63"/>
      <c r="D2" s="63"/>
      <c r="E2" s="13" t="s">
        <v>22</v>
      </c>
      <c r="F2" s="16" t="s">
        <v>23</v>
      </c>
      <c r="G2" s="16" t="s">
        <v>24</v>
      </c>
      <c r="H2" s="16" t="s">
        <v>25</v>
      </c>
      <c r="I2" s="16" t="s">
        <v>26</v>
      </c>
      <c r="J2" s="14" t="s">
        <v>37</v>
      </c>
    </row>
    <row r="3" spans="1:10" x14ac:dyDescent="0.25">
      <c r="A3" s="17" t="s">
        <v>250</v>
      </c>
      <c r="B3" s="17"/>
      <c r="C3" s="17"/>
      <c r="D3" s="17"/>
      <c r="E3" s="18"/>
      <c r="F3" s="19">
        <f>SUM(F4,F60,F95)</f>
        <v>600</v>
      </c>
      <c r="G3" s="19">
        <f>SUM(G4,G60,G95)</f>
        <v>0</v>
      </c>
      <c r="H3" s="19">
        <f>SUM(H4,H60,H95)</f>
        <v>0</v>
      </c>
      <c r="I3" s="19"/>
      <c r="J3" s="14"/>
    </row>
    <row r="4" spans="1:10" x14ac:dyDescent="0.25">
      <c r="A4" s="64" t="s">
        <v>249</v>
      </c>
      <c r="B4" s="64"/>
      <c r="C4" s="64"/>
      <c r="D4" s="64"/>
      <c r="E4" s="20"/>
      <c r="F4" s="21">
        <f>SUM(F5,F12,F17,F36)</f>
        <v>200</v>
      </c>
      <c r="G4" s="21">
        <f>SUM(G5,G12,G17,G36)</f>
        <v>0</v>
      </c>
      <c r="H4" s="21">
        <f>SUM(H5,H12,H17,H36)</f>
        <v>0</v>
      </c>
      <c r="I4" s="22"/>
    </row>
    <row r="5" spans="1:10" x14ac:dyDescent="0.25">
      <c r="B5" s="22" t="s">
        <v>248</v>
      </c>
      <c r="C5" s="22"/>
      <c r="D5" s="23"/>
      <c r="E5" s="24"/>
      <c r="F5" s="25">
        <f>SUM(F7:F11)</f>
        <v>16</v>
      </c>
      <c r="G5" s="25">
        <f t="shared" ref="G5:H5" si="0">SUM(G7:G11)</f>
        <v>0</v>
      </c>
      <c r="H5" s="25">
        <f t="shared" si="0"/>
        <v>0</v>
      </c>
      <c r="I5" s="26"/>
    </row>
    <row r="6" spans="1:10" x14ac:dyDescent="0.25">
      <c r="D6" s="27" t="s">
        <v>44</v>
      </c>
      <c r="E6" s="53"/>
      <c r="F6" s="28">
        <v>0</v>
      </c>
      <c r="G6" s="28">
        <v>0</v>
      </c>
      <c r="H6" s="28">
        <f>PRODUCT(F6:G6)</f>
        <v>0</v>
      </c>
      <c r="I6" s="29"/>
    </row>
    <row r="7" spans="1:10" ht="27" x14ac:dyDescent="0.25">
      <c r="A7" s="30" t="s">
        <v>136</v>
      </c>
      <c r="B7" s="31"/>
      <c r="C7" s="32"/>
      <c r="D7" s="27" t="s">
        <v>33</v>
      </c>
      <c r="E7" s="53"/>
      <c r="F7" s="28">
        <v>1</v>
      </c>
      <c r="G7" s="28">
        <v>0</v>
      </c>
      <c r="H7" s="28">
        <f>PRODUCT(F7:G7)</f>
        <v>0</v>
      </c>
      <c r="I7" s="29"/>
    </row>
    <row r="8" spans="1:10" ht="40.5" x14ac:dyDescent="0.25">
      <c r="A8" s="30" t="s">
        <v>130</v>
      </c>
      <c r="B8" s="31"/>
      <c r="C8" s="32"/>
      <c r="D8" s="27" t="s">
        <v>35</v>
      </c>
      <c r="E8" s="54"/>
      <c r="F8" s="28"/>
      <c r="G8" s="28"/>
      <c r="H8" s="28"/>
      <c r="I8" s="29"/>
    </row>
    <row r="9" spans="1:10" ht="54" x14ac:dyDescent="0.25">
      <c r="A9" s="30" t="s">
        <v>137</v>
      </c>
      <c r="B9" s="31"/>
      <c r="C9" s="32"/>
      <c r="D9" s="27" t="s">
        <v>47</v>
      </c>
      <c r="E9" s="53"/>
      <c r="F9" s="28">
        <v>3</v>
      </c>
      <c r="G9" s="28">
        <v>0</v>
      </c>
      <c r="H9" s="28">
        <f>PRODUCT(F9:G9)</f>
        <v>0</v>
      </c>
      <c r="I9" s="29"/>
    </row>
    <row r="10" spans="1:10" ht="40.5" x14ac:dyDescent="0.25">
      <c r="A10" s="30" t="s">
        <v>138</v>
      </c>
      <c r="B10" s="31"/>
      <c r="C10" s="32"/>
      <c r="D10" s="27" t="s">
        <v>34</v>
      </c>
      <c r="E10" s="53"/>
      <c r="F10" s="28">
        <v>7</v>
      </c>
      <c r="G10" s="28">
        <v>0</v>
      </c>
      <c r="H10" s="28">
        <f>PRODUCT(F10:G10)</f>
        <v>0</v>
      </c>
      <c r="I10" s="29"/>
    </row>
    <row r="11" spans="1:10" ht="81" x14ac:dyDescent="0.25">
      <c r="A11" s="30" t="s">
        <v>139</v>
      </c>
      <c r="B11" s="31"/>
      <c r="C11" s="32"/>
      <c r="D11" s="27" t="s">
        <v>96</v>
      </c>
      <c r="E11" s="53"/>
      <c r="F11" s="28">
        <v>5</v>
      </c>
      <c r="G11" s="28">
        <v>0</v>
      </c>
      <c r="H11" s="28">
        <f>PRODUCT(F11:G11)</f>
        <v>0</v>
      </c>
      <c r="I11" s="29"/>
    </row>
    <row r="12" spans="1:10" x14ac:dyDescent="0.25">
      <c r="B12" s="59" t="s">
        <v>247</v>
      </c>
      <c r="C12" s="59"/>
      <c r="D12" s="59"/>
      <c r="E12" s="33"/>
      <c r="F12" s="34">
        <f>SUM(F13:F16)</f>
        <v>18</v>
      </c>
      <c r="G12" s="34">
        <f t="shared" ref="G12:H12" si="1">SUM(G13:G16)</f>
        <v>0</v>
      </c>
      <c r="H12" s="34">
        <f t="shared" si="1"/>
        <v>0</v>
      </c>
      <c r="I12" s="35"/>
    </row>
    <row r="13" spans="1:10" ht="54" x14ac:dyDescent="0.25">
      <c r="A13" s="30" t="s">
        <v>131</v>
      </c>
      <c r="B13" s="31"/>
      <c r="C13" s="32"/>
      <c r="D13" s="27" t="s">
        <v>27</v>
      </c>
      <c r="E13" s="54"/>
      <c r="F13" s="28"/>
      <c r="G13" s="28"/>
      <c r="H13" s="28"/>
      <c r="I13" s="29"/>
    </row>
    <row r="14" spans="1:10" ht="67.5" x14ac:dyDescent="0.25">
      <c r="A14" s="30" t="s">
        <v>140</v>
      </c>
      <c r="B14" s="31"/>
      <c r="C14" s="32"/>
      <c r="D14" s="27" t="s">
        <v>50</v>
      </c>
      <c r="E14" s="53"/>
      <c r="F14" s="28">
        <v>2</v>
      </c>
      <c r="G14" s="28">
        <v>0</v>
      </c>
      <c r="H14" s="28">
        <f>PRODUCT(F14:G14)</f>
        <v>0</v>
      </c>
      <c r="I14" s="29"/>
    </row>
    <row r="15" spans="1:10" ht="54" x14ac:dyDescent="0.25">
      <c r="A15" s="30" t="s">
        <v>141</v>
      </c>
      <c r="B15" s="31"/>
      <c r="C15" s="32"/>
      <c r="D15" s="36" t="s">
        <v>88</v>
      </c>
      <c r="E15" s="53"/>
      <c r="F15" s="28">
        <v>8</v>
      </c>
      <c r="G15" s="28">
        <v>0</v>
      </c>
      <c r="H15" s="28">
        <f>PRODUCT(F15:G15)</f>
        <v>0</v>
      </c>
      <c r="I15" s="29"/>
    </row>
    <row r="16" spans="1:10" ht="67.5" x14ac:dyDescent="0.25">
      <c r="A16" s="30" t="s">
        <v>142</v>
      </c>
      <c r="B16" s="31"/>
      <c r="C16" s="32"/>
      <c r="D16" s="27" t="s">
        <v>97</v>
      </c>
      <c r="E16" s="53"/>
      <c r="F16" s="28">
        <v>8</v>
      </c>
      <c r="G16" s="28">
        <v>0</v>
      </c>
      <c r="H16" s="28">
        <f>PRODUCT(F16:G16)</f>
        <v>0</v>
      </c>
      <c r="I16" s="29"/>
    </row>
    <row r="17" spans="1:10" x14ac:dyDescent="0.25">
      <c r="B17" s="59" t="s">
        <v>246</v>
      </c>
      <c r="C17" s="59"/>
      <c r="D17" s="59"/>
      <c r="E17" s="35"/>
      <c r="F17" s="34">
        <f>SUM(F18:F35)</f>
        <v>86</v>
      </c>
      <c r="G17" s="34">
        <f>SUM(G18:G35)</f>
        <v>0</v>
      </c>
      <c r="H17" s="34">
        <f>SUM(H18:H35)</f>
        <v>0</v>
      </c>
      <c r="I17" s="35"/>
    </row>
    <row r="18" spans="1:10" ht="40.5" x14ac:dyDescent="0.25">
      <c r="A18" s="30" t="s">
        <v>143</v>
      </c>
      <c r="B18" s="31"/>
      <c r="C18" s="32"/>
      <c r="D18" s="27" t="s">
        <v>98</v>
      </c>
      <c r="E18" s="53"/>
      <c r="F18" s="28">
        <v>5</v>
      </c>
      <c r="G18" s="28">
        <v>0</v>
      </c>
      <c r="H18" s="28">
        <f>PRODUCT(F18:G18)</f>
        <v>0</v>
      </c>
      <c r="I18" s="29"/>
    </row>
    <row r="19" spans="1:10" ht="54" x14ac:dyDescent="0.25">
      <c r="A19" s="30" t="s">
        <v>144</v>
      </c>
      <c r="B19" s="31"/>
      <c r="C19" s="32"/>
      <c r="D19" s="27" t="s">
        <v>99</v>
      </c>
      <c r="E19" s="53"/>
      <c r="F19" s="28">
        <v>5</v>
      </c>
      <c r="G19" s="28">
        <v>0</v>
      </c>
      <c r="H19" s="28">
        <f>PRODUCT(F19:G19)</f>
        <v>0</v>
      </c>
      <c r="I19" s="29"/>
    </row>
    <row r="20" spans="1:10" ht="54" x14ac:dyDescent="0.25">
      <c r="A20" s="30" t="s">
        <v>145</v>
      </c>
      <c r="B20" s="31"/>
      <c r="C20" s="32"/>
      <c r="D20" s="27" t="s">
        <v>100</v>
      </c>
      <c r="E20" s="53"/>
      <c r="F20" s="28">
        <v>5</v>
      </c>
      <c r="G20" s="28">
        <v>0</v>
      </c>
      <c r="H20" s="28">
        <f>PRODUCT(F20:G20)</f>
        <v>0</v>
      </c>
      <c r="I20" s="29"/>
    </row>
    <row r="21" spans="1:10" ht="54" x14ac:dyDescent="0.25">
      <c r="A21" s="30" t="s">
        <v>146</v>
      </c>
      <c r="B21" s="31"/>
      <c r="C21" s="32"/>
      <c r="D21" s="27" t="s">
        <v>28</v>
      </c>
      <c r="E21" s="53"/>
      <c r="F21" s="28">
        <v>4</v>
      </c>
      <c r="G21" s="28">
        <v>0</v>
      </c>
      <c r="H21" s="28">
        <f>PRODUCT(F21:G21)</f>
        <v>0</v>
      </c>
      <c r="I21" s="29"/>
    </row>
    <row r="22" spans="1:10" ht="67.5" x14ac:dyDescent="0.25">
      <c r="A22" s="30" t="s">
        <v>147</v>
      </c>
      <c r="B22" s="31"/>
      <c r="C22" s="32"/>
      <c r="D22" s="27" t="s">
        <v>120</v>
      </c>
      <c r="E22" s="53"/>
      <c r="F22" s="28">
        <v>4</v>
      </c>
      <c r="G22" s="28">
        <v>0</v>
      </c>
      <c r="H22" s="28">
        <f>PRODUCT(F22:G22)</f>
        <v>0</v>
      </c>
      <c r="I22" s="29"/>
    </row>
    <row r="23" spans="1:10" ht="40.5" x14ac:dyDescent="0.25">
      <c r="A23" s="30" t="s">
        <v>132</v>
      </c>
      <c r="B23" s="31"/>
      <c r="C23" s="32"/>
      <c r="D23" s="27" t="s">
        <v>29</v>
      </c>
      <c r="E23" s="54"/>
      <c r="F23" s="28"/>
      <c r="G23" s="28"/>
      <c r="H23" s="28"/>
      <c r="I23" s="29"/>
    </row>
    <row r="24" spans="1:10" ht="40.5" x14ac:dyDescent="0.25">
      <c r="A24" s="30" t="s">
        <v>133</v>
      </c>
      <c r="B24" s="31"/>
      <c r="C24" s="32"/>
      <c r="D24" s="27" t="s">
        <v>31</v>
      </c>
      <c r="E24" s="54"/>
      <c r="F24" s="28"/>
      <c r="G24" s="28"/>
      <c r="H24" s="28"/>
      <c r="I24" s="29"/>
    </row>
    <row r="25" spans="1:10" ht="54" x14ac:dyDescent="0.25">
      <c r="A25" s="30" t="s">
        <v>148</v>
      </c>
      <c r="B25" s="31"/>
      <c r="C25" s="32"/>
      <c r="D25" s="27" t="s">
        <v>30</v>
      </c>
      <c r="E25" s="53"/>
      <c r="F25" s="28">
        <v>3</v>
      </c>
      <c r="G25" s="28">
        <v>0</v>
      </c>
      <c r="H25" s="28">
        <f t="shared" ref="H25:H35" si="2">PRODUCT(F25:G25)</f>
        <v>0</v>
      </c>
      <c r="I25" s="29"/>
    </row>
    <row r="26" spans="1:10" ht="81" x14ac:dyDescent="0.25">
      <c r="A26" s="30" t="s">
        <v>149</v>
      </c>
      <c r="B26" s="31"/>
      <c r="C26" s="32"/>
      <c r="D26" s="37" t="s">
        <v>112</v>
      </c>
      <c r="E26" s="53"/>
      <c r="F26" s="28">
        <v>10</v>
      </c>
      <c r="G26" s="28">
        <v>0</v>
      </c>
      <c r="H26" s="28">
        <f t="shared" si="2"/>
        <v>0</v>
      </c>
      <c r="I26" s="29"/>
      <c r="J26" s="38"/>
    </row>
    <row r="27" spans="1:10" ht="40.5" x14ac:dyDescent="0.25">
      <c r="A27" s="30" t="s">
        <v>150</v>
      </c>
      <c r="B27" s="31"/>
      <c r="C27" s="32"/>
      <c r="D27" s="37" t="s">
        <v>121</v>
      </c>
      <c r="E27" s="53"/>
      <c r="F27" s="28">
        <v>4</v>
      </c>
      <c r="G27" s="28">
        <v>0</v>
      </c>
      <c r="H27" s="28">
        <f t="shared" si="2"/>
        <v>0</v>
      </c>
      <c r="I27" s="29"/>
      <c r="J27" s="38"/>
    </row>
    <row r="28" spans="1:10" ht="40.5" x14ac:dyDescent="0.25">
      <c r="A28" s="30" t="s">
        <v>151</v>
      </c>
      <c r="B28" s="31"/>
      <c r="C28" s="32"/>
      <c r="D28" s="39" t="s">
        <v>122</v>
      </c>
      <c r="E28" s="53"/>
      <c r="F28" s="28">
        <v>7</v>
      </c>
      <c r="G28" s="28">
        <v>0</v>
      </c>
      <c r="H28" s="28">
        <f t="shared" si="2"/>
        <v>0</v>
      </c>
      <c r="I28" s="29"/>
      <c r="J28" s="38"/>
    </row>
    <row r="29" spans="1:10" ht="40.5" x14ac:dyDescent="0.25">
      <c r="A29" s="30" t="s">
        <v>152</v>
      </c>
      <c r="B29" s="31"/>
      <c r="C29" s="32"/>
      <c r="D29" s="39" t="s">
        <v>73</v>
      </c>
      <c r="E29" s="53"/>
      <c r="F29" s="28">
        <v>6</v>
      </c>
      <c r="G29" s="28">
        <v>0</v>
      </c>
      <c r="H29" s="28">
        <f t="shared" si="2"/>
        <v>0</v>
      </c>
      <c r="I29" s="29"/>
      <c r="J29" s="38"/>
    </row>
    <row r="30" spans="1:10" ht="40.5" x14ac:dyDescent="0.25">
      <c r="A30" s="30" t="s">
        <v>153</v>
      </c>
      <c r="B30" s="31"/>
      <c r="C30" s="32"/>
      <c r="D30" s="27" t="s">
        <v>89</v>
      </c>
      <c r="E30" s="53"/>
      <c r="F30" s="28">
        <v>6</v>
      </c>
      <c r="G30" s="28">
        <v>0</v>
      </c>
      <c r="H30" s="28">
        <f t="shared" si="2"/>
        <v>0</v>
      </c>
      <c r="I30" s="29"/>
      <c r="J30" s="38"/>
    </row>
    <row r="31" spans="1:10" ht="40.5" x14ac:dyDescent="0.25">
      <c r="A31" s="30" t="s">
        <v>154</v>
      </c>
      <c r="B31" s="31"/>
      <c r="C31" s="32"/>
      <c r="D31" s="27" t="s">
        <v>42</v>
      </c>
      <c r="E31" s="53"/>
      <c r="F31" s="28">
        <v>5</v>
      </c>
      <c r="G31" s="28">
        <v>0</v>
      </c>
      <c r="H31" s="28">
        <f t="shared" si="2"/>
        <v>0</v>
      </c>
      <c r="I31" s="29"/>
    </row>
    <row r="32" spans="1:10" ht="27" x14ac:dyDescent="0.25">
      <c r="A32" s="30" t="s">
        <v>155</v>
      </c>
      <c r="B32" s="31"/>
      <c r="C32" s="32"/>
      <c r="D32" s="27" t="s">
        <v>32</v>
      </c>
      <c r="E32" s="53"/>
      <c r="F32" s="28">
        <v>4</v>
      </c>
      <c r="G32" s="28">
        <v>0</v>
      </c>
      <c r="H32" s="28">
        <f t="shared" si="2"/>
        <v>0</v>
      </c>
      <c r="I32" s="29"/>
    </row>
    <row r="33" spans="1:9" ht="40.5" x14ac:dyDescent="0.25">
      <c r="A33" s="30" t="s">
        <v>156</v>
      </c>
      <c r="B33" s="31"/>
      <c r="C33" s="32"/>
      <c r="D33" s="27" t="s">
        <v>71</v>
      </c>
      <c r="E33" s="53"/>
      <c r="F33" s="28">
        <v>4</v>
      </c>
      <c r="G33" s="28">
        <v>0</v>
      </c>
      <c r="H33" s="28">
        <f t="shared" si="2"/>
        <v>0</v>
      </c>
      <c r="I33" s="29"/>
    </row>
    <row r="34" spans="1:9" ht="67.5" x14ac:dyDescent="0.25">
      <c r="A34" s="30" t="s">
        <v>157</v>
      </c>
      <c r="B34" s="31"/>
      <c r="C34" s="32"/>
      <c r="D34" s="27" t="s">
        <v>74</v>
      </c>
      <c r="E34" s="53"/>
      <c r="F34" s="28">
        <v>7</v>
      </c>
      <c r="G34" s="28">
        <v>0</v>
      </c>
      <c r="H34" s="28">
        <f t="shared" si="2"/>
        <v>0</v>
      </c>
      <c r="I34" s="29"/>
    </row>
    <row r="35" spans="1:9" ht="67.5" x14ac:dyDescent="0.25">
      <c r="A35" s="30" t="s">
        <v>158</v>
      </c>
      <c r="B35" s="31"/>
      <c r="C35" s="32"/>
      <c r="D35" s="27" t="s">
        <v>75</v>
      </c>
      <c r="E35" s="53"/>
      <c r="F35" s="28">
        <v>7</v>
      </c>
      <c r="G35" s="28">
        <v>0</v>
      </c>
      <c r="H35" s="28">
        <f t="shared" si="2"/>
        <v>0</v>
      </c>
      <c r="I35" s="29"/>
    </row>
    <row r="36" spans="1:9" x14ac:dyDescent="0.25">
      <c r="B36" s="59" t="s">
        <v>245</v>
      </c>
      <c r="C36" s="59"/>
      <c r="D36" s="59"/>
      <c r="E36" s="35"/>
      <c r="F36" s="34">
        <f>SUM(F37:F59)</f>
        <v>80</v>
      </c>
      <c r="G36" s="34">
        <f t="shared" ref="G36:H36" si="3">SUM(G37:G59)</f>
        <v>0</v>
      </c>
      <c r="H36" s="34">
        <f t="shared" si="3"/>
        <v>0</v>
      </c>
      <c r="I36" s="35"/>
    </row>
    <row r="37" spans="1:9" ht="27" x14ac:dyDescent="0.25">
      <c r="A37" s="30" t="s">
        <v>159</v>
      </c>
      <c r="B37" s="31"/>
      <c r="C37" s="32"/>
      <c r="D37" s="39" t="s">
        <v>90</v>
      </c>
      <c r="E37" s="53"/>
      <c r="F37" s="28">
        <v>10</v>
      </c>
      <c r="G37" s="28">
        <v>0</v>
      </c>
      <c r="H37" s="28">
        <f>PRODUCT(F37:G37)</f>
        <v>0</v>
      </c>
      <c r="I37" s="29"/>
    </row>
    <row r="38" spans="1:9" ht="27" x14ac:dyDescent="0.25">
      <c r="A38" s="30" t="s">
        <v>160</v>
      </c>
      <c r="B38" s="31"/>
      <c r="C38" s="32"/>
      <c r="D38" s="39" t="s">
        <v>63</v>
      </c>
      <c r="E38" s="53"/>
      <c r="F38" s="28">
        <v>0</v>
      </c>
      <c r="G38" s="28">
        <v>0</v>
      </c>
      <c r="H38" s="28">
        <f>PRODUCT(F38:G38)</f>
        <v>0</v>
      </c>
      <c r="I38" s="29"/>
    </row>
    <row r="39" spans="1:9" ht="27" x14ac:dyDescent="0.25">
      <c r="A39" s="30" t="s">
        <v>161</v>
      </c>
      <c r="B39" s="31"/>
      <c r="C39" s="32"/>
      <c r="D39" s="39" t="s">
        <v>91</v>
      </c>
      <c r="E39" s="53"/>
      <c r="F39" s="28">
        <v>5</v>
      </c>
      <c r="G39" s="28">
        <v>0</v>
      </c>
      <c r="H39" s="28">
        <f>PRODUCT(F39:G39)</f>
        <v>0</v>
      </c>
      <c r="I39" s="29"/>
    </row>
    <row r="40" spans="1:9" ht="54" x14ac:dyDescent="0.25">
      <c r="A40" s="30" t="s">
        <v>134</v>
      </c>
      <c r="B40" s="31"/>
      <c r="C40" s="32"/>
      <c r="D40" s="39" t="s">
        <v>48</v>
      </c>
      <c r="E40" s="54"/>
      <c r="F40" s="28"/>
      <c r="G40" s="28"/>
      <c r="H40" s="28"/>
      <c r="I40" s="29"/>
    </row>
    <row r="41" spans="1:9" ht="27" x14ac:dyDescent="0.25">
      <c r="A41" s="30" t="s">
        <v>162</v>
      </c>
      <c r="B41" s="31"/>
      <c r="C41" s="32"/>
      <c r="D41" s="39" t="s">
        <v>123</v>
      </c>
      <c r="E41" s="55"/>
      <c r="F41" s="28">
        <v>0</v>
      </c>
      <c r="G41" s="28">
        <v>0</v>
      </c>
      <c r="H41" s="28">
        <f t="shared" ref="H41:H59" si="4">PRODUCT(F41:G41)</f>
        <v>0</v>
      </c>
      <c r="I41" s="29"/>
    </row>
    <row r="42" spans="1:9" ht="40.5" x14ac:dyDescent="0.25">
      <c r="A42" s="30" t="s">
        <v>163</v>
      </c>
      <c r="B42" s="31"/>
      <c r="C42" s="32"/>
      <c r="D42" s="39" t="s">
        <v>116</v>
      </c>
      <c r="E42" s="53"/>
      <c r="F42" s="28">
        <v>3</v>
      </c>
      <c r="G42" s="28">
        <v>0</v>
      </c>
      <c r="H42" s="28">
        <f t="shared" si="4"/>
        <v>0</v>
      </c>
      <c r="I42" s="29"/>
    </row>
    <row r="43" spans="1:9" ht="40.5" x14ac:dyDescent="0.25">
      <c r="A43" s="30" t="s">
        <v>164</v>
      </c>
      <c r="B43" s="31"/>
      <c r="C43" s="32"/>
      <c r="D43" s="39" t="s">
        <v>92</v>
      </c>
      <c r="E43" s="53"/>
      <c r="F43" s="28">
        <v>3</v>
      </c>
      <c r="G43" s="28">
        <v>0</v>
      </c>
      <c r="H43" s="28">
        <f t="shared" si="4"/>
        <v>0</v>
      </c>
      <c r="I43" s="29"/>
    </row>
    <row r="44" spans="1:9" ht="27" x14ac:dyDescent="0.25">
      <c r="A44" s="30" t="s">
        <v>165</v>
      </c>
      <c r="B44" s="31"/>
      <c r="C44" s="32"/>
      <c r="D44" s="39" t="s">
        <v>85</v>
      </c>
      <c r="E44" s="53"/>
      <c r="F44" s="28">
        <v>3</v>
      </c>
      <c r="G44" s="28">
        <v>0</v>
      </c>
      <c r="H44" s="28">
        <f t="shared" si="4"/>
        <v>0</v>
      </c>
      <c r="I44" s="29"/>
    </row>
    <row r="45" spans="1:9" ht="27" x14ac:dyDescent="0.25">
      <c r="A45" s="30" t="s">
        <v>166</v>
      </c>
      <c r="B45" s="31"/>
      <c r="C45" s="32"/>
      <c r="D45" s="40" t="s">
        <v>93</v>
      </c>
      <c r="E45" s="53"/>
      <c r="F45" s="28">
        <v>0</v>
      </c>
      <c r="G45" s="28">
        <v>0</v>
      </c>
      <c r="H45" s="28">
        <f t="shared" si="4"/>
        <v>0</v>
      </c>
      <c r="I45" s="29"/>
    </row>
    <row r="46" spans="1:9" ht="54" x14ac:dyDescent="0.25">
      <c r="A46" s="30" t="s">
        <v>167</v>
      </c>
      <c r="B46" s="31"/>
      <c r="C46" s="32"/>
      <c r="D46" s="39" t="s">
        <v>94</v>
      </c>
      <c r="E46" s="53"/>
      <c r="F46" s="28">
        <v>7</v>
      </c>
      <c r="G46" s="28">
        <v>0</v>
      </c>
      <c r="H46" s="28">
        <f t="shared" si="4"/>
        <v>0</v>
      </c>
      <c r="I46" s="29"/>
    </row>
    <row r="47" spans="1:9" ht="40.5" x14ac:dyDescent="0.25">
      <c r="A47" s="30" t="s">
        <v>168</v>
      </c>
      <c r="B47" s="31"/>
      <c r="C47" s="32"/>
      <c r="D47" s="39" t="s">
        <v>43</v>
      </c>
      <c r="E47" s="53"/>
      <c r="F47" s="28">
        <v>3</v>
      </c>
      <c r="G47" s="28">
        <v>0</v>
      </c>
      <c r="H47" s="28">
        <f t="shared" si="4"/>
        <v>0</v>
      </c>
      <c r="I47" s="29"/>
    </row>
    <row r="48" spans="1:9" ht="40.5" x14ac:dyDescent="0.25">
      <c r="A48" s="30" t="s">
        <v>169</v>
      </c>
      <c r="B48" s="31"/>
      <c r="C48" s="32"/>
      <c r="D48" s="39" t="s">
        <v>86</v>
      </c>
      <c r="E48" s="53"/>
      <c r="F48" s="28">
        <v>5</v>
      </c>
      <c r="G48" s="28">
        <v>0</v>
      </c>
      <c r="H48" s="28">
        <f t="shared" si="4"/>
        <v>0</v>
      </c>
      <c r="I48" s="29"/>
    </row>
    <row r="49" spans="1:9" ht="27" x14ac:dyDescent="0.25">
      <c r="A49" s="30" t="s">
        <v>170</v>
      </c>
      <c r="B49" s="31"/>
      <c r="C49" s="32"/>
      <c r="D49" s="39" t="s">
        <v>251</v>
      </c>
      <c r="E49" s="53"/>
      <c r="F49" s="28">
        <v>1</v>
      </c>
      <c r="G49" s="28">
        <v>0</v>
      </c>
      <c r="H49" s="28">
        <f t="shared" si="4"/>
        <v>0</v>
      </c>
      <c r="I49" s="29"/>
    </row>
    <row r="50" spans="1:9" ht="27" x14ac:dyDescent="0.25">
      <c r="A50" s="30" t="s">
        <v>171</v>
      </c>
      <c r="B50" s="31"/>
      <c r="C50" s="32"/>
      <c r="D50" s="39" t="s">
        <v>39</v>
      </c>
      <c r="E50" s="53"/>
      <c r="F50" s="28">
        <v>10</v>
      </c>
      <c r="G50" s="28">
        <v>0</v>
      </c>
      <c r="H50" s="28">
        <f t="shared" si="4"/>
        <v>0</v>
      </c>
      <c r="I50" s="29"/>
    </row>
    <row r="51" spans="1:9" ht="27" x14ac:dyDescent="0.25">
      <c r="A51" s="30" t="s">
        <v>172</v>
      </c>
      <c r="B51" s="31"/>
      <c r="C51" s="32"/>
      <c r="D51" s="41" t="s">
        <v>95</v>
      </c>
      <c r="E51" s="53"/>
      <c r="F51" s="28">
        <v>5</v>
      </c>
      <c r="G51" s="28">
        <v>0</v>
      </c>
      <c r="H51" s="28">
        <f t="shared" si="4"/>
        <v>0</v>
      </c>
      <c r="I51" s="29"/>
    </row>
    <row r="52" spans="1:9" ht="40.5" x14ac:dyDescent="0.25">
      <c r="A52" s="30" t="s">
        <v>173</v>
      </c>
      <c r="B52" s="31"/>
      <c r="C52" s="32"/>
      <c r="D52" s="42" t="s">
        <v>111</v>
      </c>
      <c r="E52" s="53"/>
      <c r="F52" s="28">
        <v>3</v>
      </c>
      <c r="G52" s="28">
        <v>0</v>
      </c>
      <c r="H52" s="28">
        <f t="shared" si="4"/>
        <v>0</v>
      </c>
      <c r="I52" s="29"/>
    </row>
    <row r="53" spans="1:9" ht="40.5" x14ac:dyDescent="0.25">
      <c r="A53" s="30" t="s">
        <v>174</v>
      </c>
      <c r="B53" s="31"/>
      <c r="C53" s="32"/>
      <c r="D53" s="27" t="s">
        <v>87</v>
      </c>
      <c r="E53" s="53"/>
      <c r="F53" s="28">
        <v>5</v>
      </c>
      <c r="G53" s="28">
        <v>0</v>
      </c>
      <c r="H53" s="28">
        <f t="shared" si="4"/>
        <v>0</v>
      </c>
      <c r="I53" s="29"/>
    </row>
    <row r="54" spans="1:9" ht="54" x14ac:dyDescent="0.25">
      <c r="A54" s="30" t="s">
        <v>175</v>
      </c>
      <c r="B54" s="31"/>
      <c r="C54" s="32"/>
      <c r="D54" s="27" t="s">
        <v>117</v>
      </c>
      <c r="E54" s="53"/>
      <c r="F54" s="28">
        <v>0</v>
      </c>
      <c r="G54" s="28">
        <v>0</v>
      </c>
      <c r="H54" s="28">
        <f t="shared" si="4"/>
        <v>0</v>
      </c>
      <c r="I54" s="29"/>
    </row>
    <row r="55" spans="1:9" ht="40.5" x14ac:dyDescent="0.25">
      <c r="A55" s="30" t="s">
        <v>176</v>
      </c>
      <c r="B55" s="31"/>
      <c r="C55" s="32"/>
      <c r="D55" s="27" t="s">
        <v>113</v>
      </c>
      <c r="E55" s="53"/>
      <c r="F55" s="28">
        <v>3</v>
      </c>
      <c r="G55" s="28">
        <v>0</v>
      </c>
      <c r="H55" s="28">
        <f t="shared" si="4"/>
        <v>0</v>
      </c>
      <c r="I55" s="29"/>
    </row>
    <row r="56" spans="1:9" ht="54" x14ac:dyDescent="0.25">
      <c r="A56" s="30" t="s">
        <v>177</v>
      </c>
      <c r="B56" s="31"/>
      <c r="C56" s="32"/>
      <c r="D56" s="27" t="s">
        <v>118</v>
      </c>
      <c r="E56" s="53"/>
      <c r="F56" s="28">
        <v>1</v>
      </c>
      <c r="G56" s="28">
        <v>0</v>
      </c>
      <c r="H56" s="28">
        <f t="shared" si="4"/>
        <v>0</v>
      </c>
      <c r="I56" s="29"/>
    </row>
    <row r="57" spans="1:9" ht="54" x14ac:dyDescent="0.25">
      <c r="A57" s="30" t="s">
        <v>178</v>
      </c>
      <c r="B57" s="31"/>
      <c r="C57" s="32"/>
      <c r="D57" s="27" t="s">
        <v>114</v>
      </c>
      <c r="E57" s="53"/>
      <c r="F57" s="28">
        <v>1</v>
      </c>
      <c r="G57" s="28">
        <v>0</v>
      </c>
      <c r="H57" s="28">
        <f t="shared" si="4"/>
        <v>0</v>
      </c>
      <c r="I57" s="29"/>
    </row>
    <row r="58" spans="1:9" ht="54" x14ac:dyDescent="0.25">
      <c r="A58" s="30" t="s">
        <v>179</v>
      </c>
      <c r="B58" s="31"/>
      <c r="C58" s="32"/>
      <c r="D58" s="27" t="s">
        <v>115</v>
      </c>
      <c r="E58" s="53"/>
      <c r="F58" s="28">
        <v>7</v>
      </c>
      <c r="G58" s="28">
        <v>0</v>
      </c>
      <c r="H58" s="28">
        <f t="shared" si="4"/>
        <v>0</v>
      </c>
      <c r="I58" s="29"/>
    </row>
    <row r="59" spans="1:9" ht="81" x14ac:dyDescent="0.25">
      <c r="A59" s="30" t="s">
        <v>180</v>
      </c>
      <c r="B59" s="31"/>
      <c r="C59" s="32"/>
      <c r="D59" s="27" t="s">
        <v>124</v>
      </c>
      <c r="E59" s="53"/>
      <c r="F59" s="28">
        <v>5</v>
      </c>
      <c r="G59" s="28">
        <v>0</v>
      </c>
      <c r="H59" s="28">
        <f t="shared" si="4"/>
        <v>0</v>
      </c>
      <c r="I59" s="29"/>
    </row>
    <row r="60" spans="1:9" x14ac:dyDescent="0.25">
      <c r="A60" s="60" t="s">
        <v>244</v>
      </c>
      <c r="B60" s="60"/>
      <c r="C60" s="60"/>
      <c r="D60" s="60"/>
      <c r="E60" s="43"/>
      <c r="F60" s="44">
        <f>SUM(F61,F74,F80,F93)</f>
        <v>200</v>
      </c>
      <c r="G60" s="44">
        <f t="shared" ref="G60:H60" si="5">SUM(G61,G74,G80,G93)</f>
        <v>0</v>
      </c>
      <c r="H60" s="44">
        <f t="shared" si="5"/>
        <v>0</v>
      </c>
      <c r="I60" s="45"/>
    </row>
    <row r="61" spans="1:9" x14ac:dyDescent="0.25">
      <c r="B61" s="61" t="s">
        <v>243</v>
      </c>
      <c r="C61" s="61"/>
      <c r="D61" s="61"/>
      <c r="E61" s="26"/>
      <c r="F61" s="25">
        <f>SUM(F62:F73)</f>
        <v>92</v>
      </c>
      <c r="G61" s="25">
        <f t="shared" ref="G61:H61" si="6">SUM(G62:G73)</f>
        <v>0</v>
      </c>
      <c r="H61" s="25">
        <f t="shared" si="6"/>
        <v>0</v>
      </c>
      <c r="I61" s="26"/>
    </row>
    <row r="62" spans="1:9" ht="54" x14ac:dyDescent="0.25">
      <c r="A62" s="30" t="s">
        <v>181</v>
      </c>
      <c r="B62" s="31"/>
      <c r="C62" s="32"/>
      <c r="D62" s="27" t="s">
        <v>45</v>
      </c>
      <c r="E62" s="53"/>
      <c r="F62" s="46">
        <v>4</v>
      </c>
      <c r="G62" s="28">
        <v>0</v>
      </c>
      <c r="H62" s="28">
        <f>PRODUCT(F62:G62)</f>
        <v>0</v>
      </c>
      <c r="I62" s="29"/>
    </row>
    <row r="63" spans="1:9" ht="54" x14ac:dyDescent="0.25">
      <c r="A63" s="30" t="s">
        <v>182</v>
      </c>
      <c r="B63" s="31"/>
      <c r="C63" s="32"/>
      <c r="D63" s="27" t="s">
        <v>83</v>
      </c>
      <c r="E63" s="55"/>
      <c r="F63" s="46">
        <v>12</v>
      </c>
      <c r="G63" s="28">
        <v>0</v>
      </c>
      <c r="H63" s="28">
        <f>PRODUCT(F63:G63)</f>
        <v>0</v>
      </c>
      <c r="I63" s="29"/>
    </row>
    <row r="64" spans="1:9" ht="54" x14ac:dyDescent="0.25">
      <c r="A64" s="30" t="s">
        <v>183</v>
      </c>
      <c r="B64" s="31"/>
      <c r="C64" s="32"/>
      <c r="D64" s="47" t="s">
        <v>101</v>
      </c>
      <c r="E64" s="53"/>
      <c r="F64" s="46">
        <v>6</v>
      </c>
      <c r="G64" s="28">
        <v>0</v>
      </c>
      <c r="H64" s="28">
        <f>PRODUCT(F64:G64)</f>
        <v>0</v>
      </c>
      <c r="I64" s="29"/>
    </row>
    <row r="65" spans="1:9" ht="54" x14ac:dyDescent="0.25">
      <c r="A65" s="30" t="s">
        <v>135</v>
      </c>
      <c r="B65" s="31"/>
      <c r="C65" s="32"/>
      <c r="D65" s="27" t="s">
        <v>77</v>
      </c>
      <c r="E65" s="54"/>
      <c r="F65" s="46"/>
      <c r="G65" s="28"/>
      <c r="H65" s="28"/>
      <c r="I65" s="29"/>
    </row>
    <row r="66" spans="1:9" ht="81" x14ac:dyDescent="0.25">
      <c r="A66" s="30" t="s">
        <v>184</v>
      </c>
      <c r="B66" s="31"/>
      <c r="C66" s="32"/>
      <c r="D66" s="27" t="s">
        <v>102</v>
      </c>
      <c r="E66" s="53"/>
      <c r="F66" s="46">
        <v>13</v>
      </c>
      <c r="G66" s="28">
        <v>0</v>
      </c>
      <c r="H66" s="28">
        <f t="shared" ref="H66:H73" si="7">PRODUCT(F66:G66)</f>
        <v>0</v>
      </c>
      <c r="I66" s="29"/>
    </row>
    <row r="67" spans="1:9" ht="40.5" x14ac:dyDescent="0.25">
      <c r="A67" s="30" t="s">
        <v>185</v>
      </c>
      <c r="B67" s="31"/>
      <c r="C67" s="32"/>
      <c r="D67" s="27" t="s">
        <v>103</v>
      </c>
      <c r="E67" s="53"/>
      <c r="F67" s="46">
        <v>11</v>
      </c>
      <c r="G67" s="28">
        <v>0</v>
      </c>
      <c r="H67" s="28">
        <f t="shared" si="7"/>
        <v>0</v>
      </c>
      <c r="I67" s="29"/>
    </row>
    <row r="68" spans="1:9" ht="40.5" x14ac:dyDescent="0.25">
      <c r="A68" s="30" t="s">
        <v>186</v>
      </c>
      <c r="B68" s="31"/>
      <c r="C68" s="32"/>
      <c r="D68" s="27" t="s">
        <v>104</v>
      </c>
      <c r="E68" s="53"/>
      <c r="F68" s="46">
        <v>11</v>
      </c>
      <c r="G68" s="28">
        <v>0</v>
      </c>
      <c r="H68" s="28">
        <f t="shared" si="7"/>
        <v>0</v>
      </c>
      <c r="I68" s="29"/>
    </row>
    <row r="69" spans="1:9" ht="27" x14ac:dyDescent="0.25">
      <c r="A69" s="30" t="s">
        <v>187</v>
      </c>
      <c r="B69" s="31"/>
      <c r="C69" s="32"/>
      <c r="D69" s="27" t="s">
        <v>84</v>
      </c>
      <c r="E69" s="53"/>
      <c r="F69" s="46">
        <v>11</v>
      </c>
      <c r="G69" s="28">
        <v>0</v>
      </c>
      <c r="H69" s="28">
        <f t="shared" si="7"/>
        <v>0</v>
      </c>
      <c r="I69" s="29"/>
    </row>
    <row r="70" spans="1:9" ht="40.5" x14ac:dyDescent="0.25">
      <c r="A70" s="30" t="s">
        <v>188</v>
      </c>
      <c r="B70" s="31"/>
      <c r="C70" s="32"/>
      <c r="D70" s="27" t="s">
        <v>52</v>
      </c>
      <c r="E70" s="53"/>
      <c r="F70" s="46">
        <v>7</v>
      </c>
      <c r="G70" s="28">
        <v>0</v>
      </c>
      <c r="H70" s="28">
        <f t="shared" si="7"/>
        <v>0</v>
      </c>
      <c r="I70" s="29"/>
    </row>
    <row r="71" spans="1:9" ht="108" x14ac:dyDescent="0.25">
      <c r="A71" s="30" t="s">
        <v>189</v>
      </c>
      <c r="B71" s="31"/>
      <c r="C71" s="32"/>
      <c r="D71" s="27" t="s">
        <v>105</v>
      </c>
      <c r="E71" s="53"/>
      <c r="F71" s="46">
        <v>6</v>
      </c>
      <c r="G71" s="28">
        <v>0</v>
      </c>
      <c r="H71" s="28">
        <f t="shared" si="7"/>
        <v>0</v>
      </c>
      <c r="I71" s="29"/>
    </row>
    <row r="72" spans="1:9" ht="67.5" x14ac:dyDescent="0.25">
      <c r="A72" s="30" t="s">
        <v>190</v>
      </c>
      <c r="B72" s="31"/>
      <c r="C72" s="32"/>
      <c r="D72" s="27" t="s">
        <v>38</v>
      </c>
      <c r="E72" s="53"/>
      <c r="F72" s="46">
        <v>7</v>
      </c>
      <c r="G72" s="28">
        <v>0</v>
      </c>
      <c r="H72" s="28">
        <f t="shared" si="7"/>
        <v>0</v>
      </c>
      <c r="I72" s="29"/>
    </row>
    <row r="73" spans="1:9" ht="54" x14ac:dyDescent="0.25">
      <c r="A73" s="30" t="s">
        <v>191</v>
      </c>
      <c r="B73" s="31"/>
      <c r="C73" s="32"/>
      <c r="D73" s="27" t="s">
        <v>78</v>
      </c>
      <c r="E73" s="53"/>
      <c r="F73" s="46">
        <v>4</v>
      </c>
      <c r="G73" s="28">
        <v>0</v>
      </c>
      <c r="H73" s="28">
        <f t="shared" si="7"/>
        <v>0</v>
      </c>
      <c r="I73" s="29"/>
    </row>
    <row r="74" spans="1:9" x14ac:dyDescent="0.25">
      <c r="B74" s="59" t="s">
        <v>242</v>
      </c>
      <c r="C74" s="59"/>
      <c r="D74" s="59"/>
      <c r="E74" s="35"/>
      <c r="F74" s="48">
        <f>SUM(F75:F79)</f>
        <v>29</v>
      </c>
      <c r="G74" s="48">
        <f t="shared" ref="G74:H74" si="8">SUM(G75:G79)</f>
        <v>0</v>
      </c>
      <c r="H74" s="48">
        <f t="shared" si="8"/>
        <v>0</v>
      </c>
      <c r="I74" s="35"/>
    </row>
    <row r="75" spans="1:9" ht="67.5" x14ac:dyDescent="0.25">
      <c r="A75" s="30" t="s">
        <v>192</v>
      </c>
      <c r="B75" s="31"/>
      <c r="C75" s="32"/>
      <c r="D75" s="27" t="s">
        <v>79</v>
      </c>
      <c r="E75" s="53"/>
      <c r="F75" s="46">
        <v>0</v>
      </c>
      <c r="G75" s="28">
        <v>0</v>
      </c>
      <c r="H75" s="28">
        <f>PRODUCT(F75:G75)</f>
        <v>0</v>
      </c>
      <c r="I75" s="29"/>
    </row>
    <row r="76" spans="1:9" ht="81" x14ac:dyDescent="0.25">
      <c r="A76" s="30" t="s">
        <v>193</v>
      </c>
      <c r="B76" s="31"/>
      <c r="C76" s="32"/>
      <c r="D76" s="36" t="s">
        <v>54</v>
      </c>
      <c r="E76" s="53"/>
      <c r="F76" s="46">
        <v>11</v>
      </c>
      <c r="G76" s="28">
        <v>0</v>
      </c>
      <c r="H76" s="28">
        <f>PRODUCT(F76:G76)</f>
        <v>0</v>
      </c>
      <c r="I76" s="29"/>
    </row>
    <row r="77" spans="1:9" ht="27" x14ac:dyDescent="0.25">
      <c r="A77" s="30" t="s">
        <v>194</v>
      </c>
      <c r="B77" s="31"/>
      <c r="C77" s="32"/>
      <c r="D77" s="27" t="s">
        <v>49</v>
      </c>
      <c r="E77" s="53"/>
      <c r="F77" s="46">
        <v>7</v>
      </c>
      <c r="G77" s="28">
        <v>0</v>
      </c>
      <c r="H77" s="28">
        <f>PRODUCT(F77:G77)</f>
        <v>0</v>
      </c>
      <c r="I77" s="29"/>
    </row>
    <row r="78" spans="1:9" ht="67.5" x14ac:dyDescent="0.25">
      <c r="A78" s="30" t="s">
        <v>195</v>
      </c>
      <c r="B78" s="31"/>
      <c r="C78" s="32"/>
      <c r="D78" s="47" t="s">
        <v>106</v>
      </c>
      <c r="E78" s="53"/>
      <c r="F78" s="46">
        <v>4</v>
      </c>
      <c r="G78" s="28">
        <v>0</v>
      </c>
      <c r="H78" s="28">
        <f>PRODUCT(F78:G78)</f>
        <v>0</v>
      </c>
      <c r="I78" s="29"/>
    </row>
    <row r="79" spans="1:9" ht="81" x14ac:dyDescent="0.25">
      <c r="A79" s="30" t="s">
        <v>196</v>
      </c>
      <c r="B79" s="31"/>
      <c r="C79" s="32"/>
      <c r="D79" s="27" t="s">
        <v>70</v>
      </c>
      <c r="E79" s="53"/>
      <c r="F79" s="46">
        <v>7</v>
      </c>
      <c r="G79" s="28">
        <v>0</v>
      </c>
      <c r="H79" s="28">
        <f>PRODUCT(F79:G79)</f>
        <v>0</v>
      </c>
      <c r="I79" s="29"/>
    </row>
    <row r="80" spans="1:9" x14ac:dyDescent="0.25">
      <c r="B80" s="59" t="s">
        <v>241</v>
      </c>
      <c r="C80" s="59"/>
      <c r="D80" s="59"/>
      <c r="E80" s="35"/>
      <c r="F80" s="48">
        <f>SUM(F81:F92)</f>
        <v>75</v>
      </c>
      <c r="G80" s="48">
        <f t="shared" ref="G80:H80" si="9">SUM(G81:G92)</f>
        <v>0</v>
      </c>
      <c r="H80" s="48">
        <f t="shared" si="9"/>
        <v>0</v>
      </c>
      <c r="I80" s="35"/>
    </row>
    <row r="81" spans="1:9" ht="27" x14ac:dyDescent="0.25">
      <c r="A81" s="30" t="s">
        <v>197</v>
      </c>
      <c r="B81" s="31"/>
      <c r="C81" s="32"/>
      <c r="D81" s="27" t="s">
        <v>62</v>
      </c>
      <c r="E81" s="56"/>
      <c r="F81" s="46">
        <v>7</v>
      </c>
      <c r="G81" s="28">
        <v>0</v>
      </c>
      <c r="H81" s="28">
        <f t="shared" ref="H81:H92" si="10">PRODUCT(F81:G81)</f>
        <v>0</v>
      </c>
      <c r="I81" s="29"/>
    </row>
    <row r="82" spans="1:9" ht="40.5" x14ac:dyDescent="0.25">
      <c r="A82" s="30" t="s">
        <v>198</v>
      </c>
      <c r="B82" s="31"/>
      <c r="C82" s="32"/>
      <c r="D82" s="27" t="s">
        <v>125</v>
      </c>
      <c r="E82" s="56"/>
      <c r="F82" s="46">
        <v>11</v>
      </c>
      <c r="G82" s="28">
        <v>0</v>
      </c>
      <c r="H82" s="28">
        <f t="shared" si="10"/>
        <v>0</v>
      </c>
      <c r="I82" s="29"/>
    </row>
    <row r="83" spans="1:9" ht="27" x14ac:dyDescent="0.25">
      <c r="A83" s="30" t="s">
        <v>199</v>
      </c>
      <c r="B83" s="31"/>
      <c r="C83" s="32"/>
      <c r="D83" s="27" t="s">
        <v>58</v>
      </c>
      <c r="E83" s="57"/>
      <c r="F83" s="46">
        <v>7</v>
      </c>
      <c r="G83" s="28">
        <v>0</v>
      </c>
      <c r="H83" s="28">
        <f t="shared" si="10"/>
        <v>0</v>
      </c>
      <c r="I83" s="29"/>
    </row>
    <row r="84" spans="1:9" ht="94.5" x14ac:dyDescent="0.25">
      <c r="A84" s="30" t="s">
        <v>200</v>
      </c>
      <c r="B84" s="31"/>
      <c r="C84" s="49"/>
      <c r="D84" s="27" t="s">
        <v>59</v>
      </c>
      <c r="E84" s="57"/>
      <c r="F84" s="46">
        <v>7</v>
      </c>
      <c r="G84" s="28">
        <v>0</v>
      </c>
      <c r="H84" s="28">
        <f t="shared" si="10"/>
        <v>0</v>
      </c>
      <c r="I84" s="29"/>
    </row>
    <row r="85" spans="1:9" ht="67.5" x14ac:dyDescent="0.25">
      <c r="A85" s="30" t="s">
        <v>201</v>
      </c>
      <c r="B85" s="31"/>
      <c r="C85" s="32"/>
      <c r="D85" s="27" t="s">
        <v>60</v>
      </c>
      <c r="E85" s="57"/>
      <c r="F85" s="46">
        <v>4</v>
      </c>
      <c r="G85" s="28">
        <v>0</v>
      </c>
      <c r="H85" s="28">
        <f t="shared" si="10"/>
        <v>0</v>
      </c>
      <c r="I85" s="29"/>
    </row>
    <row r="86" spans="1:9" ht="40.5" x14ac:dyDescent="0.25">
      <c r="A86" s="30" t="s">
        <v>202</v>
      </c>
      <c r="B86" s="31"/>
      <c r="C86" s="32"/>
      <c r="D86" s="27" t="s">
        <v>61</v>
      </c>
      <c r="E86" s="57"/>
      <c r="F86" s="46">
        <v>4</v>
      </c>
      <c r="G86" s="28">
        <v>0</v>
      </c>
      <c r="H86" s="28">
        <f t="shared" si="10"/>
        <v>0</v>
      </c>
      <c r="I86" s="29"/>
    </row>
    <row r="87" spans="1:9" ht="54" x14ac:dyDescent="0.25">
      <c r="A87" s="30" t="s">
        <v>203</v>
      </c>
      <c r="B87" s="31"/>
      <c r="C87" s="32"/>
      <c r="D87" s="27" t="s">
        <v>126</v>
      </c>
      <c r="E87" s="57"/>
      <c r="F87" s="46">
        <v>7</v>
      </c>
      <c r="G87" s="28">
        <v>0</v>
      </c>
      <c r="H87" s="28">
        <f t="shared" si="10"/>
        <v>0</v>
      </c>
      <c r="I87" s="29"/>
    </row>
    <row r="88" spans="1:9" x14ac:dyDescent="0.25">
      <c r="A88" s="30" t="s">
        <v>204</v>
      </c>
      <c r="B88" s="31"/>
      <c r="C88" s="32"/>
      <c r="D88" s="27" t="s">
        <v>80</v>
      </c>
      <c r="E88" s="57"/>
      <c r="F88" s="46">
        <v>7</v>
      </c>
      <c r="G88" s="28">
        <v>0</v>
      </c>
      <c r="H88" s="28">
        <f t="shared" si="10"/>
        <v>0</v>
      </c>
      <c r="I88" s="29"/>
    </row>
    <row r="89" spans="1:9" ht="40.5" x14ac:dyDescent="0.25">
      <c r="A89" s="30" t="s">
        <v>205</v>
      </c>
      <c r="B89" s="31"/>
      <c r="C89" s="32"/>
      <c r="D89" s="27" t="s">
        <v>40</v>
      </c>
      <c r="E89" s="56"/>
      <c r="F89" s="46">
        <v>7</v>
      </c>
      <c r="G89" s="28">
        <v>0</v>
      </c>
      <c r="H89" s="28">
        <f t="shared" si="10"/>
        <v>0</v>
      </c>
      <c r="I89" s="29"/>
    </row>
    <row r="90" spans="1:9" ht="40.5" x14ac:dyDescent="0.25">
      <c r="A90" s="30" t="s">
        <v>206</v>
      </c>
      <c r="B90" s="31"/>
      <c r="C90" s="32"/>
      <c r="D90" s="47" t="s">
        <v>69</v>
      </c>
      <c r="E90" s="53"/>
      <c r="F90" s="46">
        <v>4</v>
      </c>
      <c r="G90" s="28">
        <v>0</v>
      </c>
      <c r="H90" s="28">
        <f t="shared" si="10"/>
        <v>0</v>
      </c>
      <c r="I90" s="29"/>
    </row>
    <row r="91" spans="1:9" ht="40.5" x14ac:dyDescent="0.25">
      <c r="A91" s="30" t="s">
        <v>207</v>
      </c>
      <c r="B91" s="31"/>
      <c r="C91" s="32"/>
      <c r="D91" s="47" t="s">
        <v>107</v>
      </c>
      <c r="E91" s="53"/>
      <c r="F91" s="46">
        <v>4</v>
      </c>
      <c r="G91" s="28">
        <v>0</v>
      </c>
      <c r="H91" s="28">
        <f t="shared" si="10"/>
        <v>0</v>
      </c>
      <c r="I91" s="29"/>
    </row>
    <row r="92" spans="1:9" ht="54" x14ac:dyDescent="0.25">
      <c r="A92" s="30" t="s">
        <v>208</v>
      </c>
      <c r="B92" s="31"/>
      <c r="C92" s="32"/>
      <c r="D92" s="27" t="s">
        <v>41</v>
      </c>
      <c r="E92" s="53"/>
      <c r="F92" s="46">
        <v>6</v>
      </c>
      <c r="G92" s="28">
        <v>0</v>
      </c>
      <c r="H92" s="28">
        <f t="shared" si="10"/>
        <v>0</v>
      </c>
      <c r="I92" s="29"/>
    </row>
    <row r="93" spans="1:9" x14ac:dyDescent="0.25">
      <c r="B93" s="59" t="s">
        <v>240</v>
      </c>
      <c r="C93" s="59"/>
      <c r="D93" s="59"/>
      <c r="E93" s="35"/>
      <c r="F93" s="48">
        <v>4</v>
      </c>
      <c r="G93" s="48">
        <f>SUM(G94)</f>
        <v>0</v>
      </c>
      <c r="H93" s="21">
        <f>SUM(H94)</f>
        <v>0</v>
      </c>
      <c r="I93" s="35"/>
    </row>
    <row r="94" spans="1:9" ht="67.5" x14ac:dyDescent="0.25">
      <c r="A94" s="30" t="s">
        <v>209</v>
      </c>
      <c r="B94" s="31"/>
      <c r="C94" s="32"/>
      <c r="D94" s="37" t="s">
        <v>81</v>
      </c>
      <c r="E94" s="53"/>
      <c r="F94" s="46">
        <v>4</v>
      </c>
      <c r="G94" s="28">
        <v>0</v>
      </c>
      <c r="H94" s="28">
        <f>PRODUCT(F94:G94)</f>
        <v>0</v>
      </c>
      <c r="I94" s="29"/>
    </row>
    <row r="95" spans="1:9" x14ac:dyDescent="0.25">
      <c r="A95" s="60" t="s">
        <v>238</v>
      </c>
      <c r="B95" s="60"/>
      <c r="C95" s="60"/>
      <c r="D95" s="60"/>
      <c r="E95" s="43"/>
      <c r="F95" s="44">
        <f>SUM(F96,F113,F118)</f>
        <v>200</v>
      </c>
      <c r="G95" s="44">
        <f t="shared" ref="G95:H95" si="11">SUM(G96,G113,G118)</f>
        <v>0</v>
      </c>
      <c r="H95" s="44">
        <f t="shared" si="11"/>
        <v>0</v>
      </c>
      <c r="I95" s="45"/>
    </row>
    <row r="96" spans="1:9" x14ac:dyDescent="0.25">
      <c r="B96" s="61" t="s">
        <v>239</v>
      </c>
      <c r="C96" s="61"/>
      <c r="D96" s="61"/>
      <c r="E96" s="26"/>
      <c r="F96" s="25">
        <f>SUM(F97:F112)</f>
        <v>81</v>
      </c>
      <c r="G96" s="25">
        <f t="shared" ref="G96:H96" si="12">SUM(G97:G112)</f>
        <v>0</v>
      </c>
      <c r="H96" s="25">
        <f t="shared" si="12"/>
        <v>0</v>
      </c>
      <c r="I96" s="26"/>
    </row>
    <row r="97" spans="1:9" ht="54" x14ac:dyDescent="0.25">
      <c r="A97" s="30" t="s">
        <v>210</v>
      </c>
      <c r="B97" s="31"/>
      <c r="C97" s="32"/>
      <c r="D97" s="27" t="s">
        <v>108</v>
      </c>
      <c r="E97" s="53"/>
      <c r="F97" s="28">
        <v>7</v>
      </c>
      <c r="G97" s="28">
        <v>0</v>
      </c>
      <c r="H97" s="28">
        <f t="shared" ref="H97:H112" si="13">PRODUCT(F97:G97)</f>
        <v>0</v>
      </c>
      <c r="I97" s="29"/>
    </row>
    <row r="98" spans="1:9" ht="54" x14ac:dyDescent="0.25">
      <c r="A98" s="30" t="s">
        <v>211</v>
      </c>
      <c r="B98" s="31"/>
      <c r="C98" s="32"/>
      <c r="D98" s="27" t="s">
        <v>53</v>
      </c>
      <c r="E98" s="53"/>
      <c r="F98" s="28">
        <v>7</v>
      </c>
      <c r="G98" s="28">
        <v>0</v>
      </c>
      <c r="H98" s="28">
        <f t="shared" si="13"/>
        <v>0</v>
      </c>
      <c r="I98" s="29"/>
    </row>
    <row r="99" spans="1:9" ht="40.5" x14ac:dyDescent="0.25">
      <c r="A99" s="30" t="s">
        <v>212</v>
      </c>
      <c r="B99" s="31"/>
      <c r="C99" s="32"/>
      <c r="D99" s="27" t="s">
        <v>119</v>
      </c>
      <c r="E99" s="55"/>
      <c r="F99" s="28">
        <v>6</v>
      </c>
      <c r="G99" s="28">
        <v>0</v>
      </c>
      <c r="H99" s="28">
        <f t="shared" si="13"/>
        <v>0</v>
      </c>
      <c r="I99" s="29"/>
    </row>
    <row r="100" spans="1:9" ht="54" x14ac:dyDescent="0.25">
      <c r="A100" s="30" t="s">
        <v>213</v>
      </c>
      <c r="B100" s="31"/>
      <c r="C100" s="32"/>
      <c r="D100" s="36" t="s">
        <v>82</v>
      </c>
      <c r="E100" s="53"/>
      <c r="F100" s="28">
        <v>6</v>
      </c>
      <c r="G100" s="28">
        <v>0</v>
      </c>
      <c r="H100" s="28">
        <f t="shared" si="13"/>
        <v>0</v>
      </c>
      <c r="I100" s="29"/>
    </row>
    <row r="101" spans="1:9" ht="54" x14ac:dyDescent="0.25">
      <c r="A101" s="30" t="s">
        <v>214</v>
      </c>
      <c r="B101" s="31"/>
      <c r="C101" s="32"/>
      <c r="D101" s="36" t="s">
        <v>109</v>
      </c>
      <c r="E101" s="53"/>
      <c r="F101" s="28">
        <v>6</v>
      </c>
      <c r="G101" s="28">
        <v>0</v>
      </c>
      <c r="H101" s="28">
        <f t="shared" si="13"/>
        <v>0</v>
      </c>
      <c r="I101" s="29"/>
    </row>
    <row r="102" spans="1:9" ht="40.5" x14ac:dyDescent="0.25">
      <c r="A102" s="30" t="s">
        <v>215</v>
      </c>
      <c r="B102" s="31"/>
      <c r="C102" s="32"/>
      <c r="D102" s="27" t="s">
        <v>56</v>
      </c>
      <c r="E102" s="53"/>
      <c r="F102" s="28">
        <v>5</v>
      </c>
      <c r="G102" s="28">
        <v>0</v>
      </c>
      <c r="H102" s="28">
        <f t="shared" si="13"/>
        <v>0</v>
      </c>
      <c r="I102" s="29"/>
    </row>
    <row r="103" spans="1:9" ht="40.5" x14ac:dyDescent="0.25">
      <c r="A103" s="30" t="s">
        <v>216</v>
      </c>
      <c r="B103" s="31"/>
      <c r="C103" s="32"/>
      <c r="D103" s="27" t="s">
        <v>57</v>
      </c>
      <c r="E103" s="53"/>
      <c r="F103" s="28">
        <v>3</v>
      </c>
      <c r="G103" s="28">
        <v>0</v>
      </c>
      <c r="H103" s="28">
        <f t="shared" si="13"/>
        <v>0</v>
      </c>
      <c r="I103" s="29"/>
    </row>
    <row r="104" spans="1:9" ht="40.5" x14ac:dyDescent="0.25">
      <c r="A104" s="30" t="s">
        <v>217</v>
      </c>
      <c r="B104" s="31"/>
      <c r="C104" s="32"/>
      <c r="D104" s="27" t="s">
        <v>64</v>
      </c>
      <c r="E104" s="53"/>
      <c r="F104" s="28">
        <v>4</v>
      </c>
      <c r="G104" s="28">
        <v>0</v>
      </c>
      <c r="H104" s="28">
        <f t="shared" si="13"/>
        <v>0</v>
      </c>
      <c r="I104" s="29"/>
    </row>
    <row r="105" spans="1:9" ht="54" x14ac:dyDescent="0.25">
      <c r="A105" s="30" t="s">
        <v>218</v>
      </c>
      <c r="B105" s="31"/>
      <c r="C105" s="32"/>
      <c r="D105" s="27" t="s">
        <v>65</v>
      </c>
      <c r="E105" s="53"/>
      <c r="F105" s="28">
        <v>5</v>
      </c>
      <c r="G105" s="28">
        <v>0</v>
      </c>
      <c r="H105" s="28">
        <f t="shared" si="13"/>
        <v>0</v>
      </c>
      <c r="I105" s="29"/>
    </row>
    <row r="106" spans="1:9" ht="54" x14ac:dyDescent="0.25">
      <c r="A106" s="30" t="s">
        <v>219</v>
      </c>
      <c r="B106" s="31"/>
      <c r="C106" s="32"/>
      <c r="D106" s="27" t="s">
        <v>66</v>
      </c>
      <c r="E106" s="53"/>
      <c r="F106" s="28">
        <v>4</v>
      </c>
      <c r="G106" s="28">
        <v>0</v>
      </c>
      <c r="H106" s="28">
        <f t="shared" si="13"/>
        <v>0</v>
      </c>
      <c r="I106" s="29"/>
    </row>
    <row r="107" spans="1:9" ht="40.5" x14ac:dyDescent="0.25">
      <c r="A107" s="30" t="s">
        <v>220</v>
      </c>
      <c r="B107" s="31"/>
      <c r="C107" s="32"/>
      <c r="D107" s="37" t="s">
        <v>127</v>
      </c>
      <c r="E107" s="53"/>
      <c r="F107" s="28">
        <v>5</v>
      </c>
      <c r="G107" s="28">
        <v>0</v>
      </c>
      <c r="H107" s="28">
        <f t="shared" si="13"/>
        <v>0</v>
      </c>
      <c r="I107" s="29"/>
    </row>
    <row r="108" spans="1:9" ht="27" x14ac:dyDescent="0.25">
      <c r="A108" s="30" t="s">
        <v>221</v>
      </c>
      <c r="B108" s="31"/>
      <c r="C108" s="32"/>
      <c r="D108" s="27" t="s">
        <v>72</v>
      </c>
      <c r="E108" s="53"/>
      <c r="F108" s="28">
        <v>6</v>
      </c>
      <c r="G108" s="28">
        <v>0</v>
      </c>
      <c r="H108" s="28">
        <f t="shared" si="13"/>
        <v>0</v>
      </c>
      <c r="I108" s="29"/>
    </row>
    <row r="109" spans="1:9" ht="54" x14ac:dyDescent="0.25">
      <c r="A109" s="30" t="s">
        <v>222</v>
      </c>
      <c r="B109" s="31"/>
      <c r="C109" s="32"/>
      <c r="D109" s="27" t="s">
        <v>76</v>
      </c>
      <c r="E109" s="53"/>
      <c r="F109" s="28">
        <v>3</v>
      </c>
      <c r="G109" s="28">
        <v>0</v>
      </c>
      <c r="H109" s="28">
        <f t="shared" si="13"/>
        <v>0</v>
      </c>
      <c r="I109" s="29"/>
    </row>
    <row r="110" spans="1:9" ht="67.5" x14ac:dyDescent="0.25">
      <c r="A110" s="30" t="s">
        <v>223</v>
      </c>
      <c r="B110" s="31"/>
      <c r="C110" s="32"/>
      <c r="D110" s="36" t="s">
        <v>110</v>
      </c>
      <c r="E110" s="53"/>
      <c r="F110" s="28">
        <v>2</v>
      </c>
      <c r="G110" s="28">
        <v>0</v>
      </c>
      <c r="H110" s="28">
        <f t="shared" si="13"/>
        <v>0</v>
      </c>
      <c r="I110" s="29"/>
    </row>
    <row r="111" spans="1:9" ht="94.5" x14ac:dyDescent="0.25">
      <c r="A111" s="30" t="s">
        <v>224</v>
      </c>
      <c r="B111" s="31"/>
      <c r="C111" s="32"/>
      <c r="D111" s="41" t="s">
        <v>51</v>
      </c>
      <c r="E111" s="53"/>
      <c r="F111" s="28">
        <v>6</v>
      </c>
      <c r="G111" s="28">
        <v>0</v>
      </c>
      <c r="H111" s="28">
        <f t="shared" si="13"/>
        <v>0</v>
      </c>
      <c r="I111" s="29"/>
    </row>
    <row r="112" spans="1:9" ht="270" x14ac:dyDescent="0.25">
      <c r="A112" s="30" t="s">
        <v>225</v>
      </c>
      <c r="B112" s="31"/>
      <c r="C112" s="32"/>
      <c r="D112" s="42" t="s">
        <v>128</v>
      </c>
      <c r="E112" s="53"/>
      <c r="F112" s="28">
        <v>6</v>
      </c>
      <c r="G112" s="28">
        <v>0</v>
      </c>
      <c r="H112" s="28">
        <f t="shared" si="13"/>
        <v>0</v>
      </c>
      <c r="I112" s="29"/>
    </row>
    <row r="113" spans="1:9" x14ac:dyDescent="0.25">
      <c r="B113" s="59" t="s">
        <v>237</v>
      </c>
      <c r="C113" s="59"/>
      <c r="D113" s="59"/>
      <c r="E113" s="35"/>
      <c r="F113" s="34">
        <f>SUM(F114:F117)</f>
        <v>19</v>
      </c>
      <c r="G113" s="34">
        <f t="shared" ref="G113:H113" si="14">SUM(G114:G117)</f>
        <v>0</v>
      </c>
      <c r="H113" s="34">
        <f t="shared" si="14"/>
        <v>0</v>
      </c>
      <c r="I113" s="35"/>
    </row>
    <row r="114" spans="1:9" ht="67.5" x14ac:dyDescent="0.25">
      <c r="A114" s="30" t="s">
        <v>226</v>
      </c>
      <c r="B114" s="31"/>
      <c r="C114" s="32"/>
      <c r="D114" s="27" t="s">
        <v>46</v>
      </c>
      <c r="E114" s="53"/>
      <c r="F114" s="28">
        <v>5</v>
      </c>
      <c r="G114" s="28">
        <v>0</v>
      </c>
      <c r="H114" s="28">
        <f>PRODUCT(F114:G114)</f>
        <v>0</v>
      </c>
      <c r="I114" s="29"/>
    </row>
    <row r="115" spans="1:9" ht="94.5" x14ac:dyDescent="0.25">
      <c r="A115" s="30" t="s">
        <v>227</v>
      </c>
      <c r="B115" s="31"/>
      <c r="C115" s="32"/>
      <c r="D115" s="27" t="s">
        <v>55</v>
      </c>
      <c r="E115" s="53"/>
      <c r="F115" s="28">
        <v>5</v>
      </c>
      <c r="G115" s="28">
        <v>0</v>
      </c>
      <c r="H115" s="28">
        <f>PRODUCT(F115:G115)</f>
        <v>0</v>
      </c>
      <c r="I115" s="29"/>
    </row>
    <row r="116" spans="1:9" ht="40.5" x14ac:dyDescent="0.25">
      <c r="A116" s="30" t="s">
        <v>228</v>
      </c>
      <c r="B116" s="31"/>
      <c r="C116" s="32"/>
      <c r="D116" s="27" t="s">
        <v>68</v>
      </c>
      <c r="E116" s="53"/>
      <c r="F116" s="28">
        <v>4</v>
      </c>
      <c r="G116" s="28">
        <v>0</v>
      </c>
      <c r="H116" s="28">
        <f>PRODUCT(F116:G116)</f>
        <v>0</v>
      </c>
      <c r="I116" s="29"/>
    </row>
    <row r="117" spans="1:9" ht="27" x14ac:dyDescent="0.25">
      <c r="A117" s="30" t="s">
        <v>229</v>
      </c>
      <c r="B117" s="31"/>
      <c r="C117" s="32"/>
      <c r="D117" s="27" t="s">
        <v>67</v>
      </c>
      <c r="E117" s="53"/>
      <c r="F117" s="28">
        <v>5</v>
      </c>
      <c r="G117" s="28">
        <v>0</v>
      </c>
      <c r="H117" s="28">
        <f>PRODUCT(F117:G117)</f>
        <v>0</v>
      </c>
      <c r="I117" s="29"/>
    </row>
    <row r="118" spans="1:9" x14ac:dyDescent="0.25">
      <c r="B118" s="50" t="s">
        <v>235</v>
      </c>
      <c r="C118" s="50"/>
      <c r="D118" s="33"/>
      <c r="E118" s="33"/>
      <c r="F118" s="34">
        <f>SUM(F119)</f>
        <v>100</v>
      </c>
      <c r="G118" s="34">
        <f t="shared" ref="G118:H118" si="15">SUM(G119)</f>
        <v>0</v>
      </c>
      <c r="H118" s="34">
        <f t="shared" si="15"/>
        <v>0</v>
      </c>
      <c r="I118" s="35"/>
    </row>
    <row r="119" spans="1:9" ht="40.5" x14ac:dyDescent="0.25">
      <c r="A119" s="30" t="s">
        <v>234</v>
      </c>
      <c r="B119" s="31"/>
      <c r="C119" s="32"/>
      <c r="D119" s="27" t="s">
        <v>255</v>
      </c>
      <c r="E119" s="27" t="s">
        <v>254</v>
      </c>
      <c r="F119" s="28">
        <v>100</v>
      </c>
      <c r="G119" s="28">
        <v>0</v>
      </c>
      <c r="H119" s="28">
        <f>PRODUCT(F119:G119)</f>
        <v>0</v>
      </c>
      <c r="I119" s="29"/>
    </row>
    <row r="120" spans="1:9" x14ac:dyDescent="0.25">
      <c r="A120" s="59" t="s">
        <v>236</v>
      </c>
      <c r="B120" s="59"/>
      <c r="C120" s="59"/>
      <c r="D120" s="59"/>
      <c r="E120" s="35"/>
      <c r="F120" s="34">
        <v>400</v>
      </c>
      <c r="G120" s="34">
        <v>0</v>
      </c>
      <c r="H120" s="34">
        <f>PRODUCT(F120:G120)</f>
        <v>0</v>
      </c>
      <c r="I120" s="35"/>
    </row>
  </sheetData>
  <sheetProtection selectLockedCells="1"/>
  <mergeCells count="15">
    <mergeCell ref="F1:I1"/>
    <mergeCell ref="A1:D2"/>
    <mergeCell ref="A4:D4"/>
    <mergeCell ref="B12:D12"/>
    <mergeCell ref="B17:D17"/>
    <mergeCell ref="A120:D120"/>
    <mergeCell ref="A95:D95"/>
    <mergeCell ref="A60:D60"/>
    <mergeCell ref="B36:D36"/>
    <mergeCell ref="B61:D61"/>
    <mergeCell ref="B74:D74"/>
    <mergeCell ref="B80:D80"/>
    <mergeCell ref="B93:D93"/>
    <mergeCell ref="B113:D113"/>
    <mergeCell ref="B96:D96"/>
  </mergeCells>
  <dataValidations count="1">
    <dataValidation type="list" allowBlank="1" showInputMessage="1" showErrorMessage="1" sqref="E8 E40 E65 E13 E23:E24">
      <formula1>$J$1:$J$2</formula1>
    </dataValidation>
  </dataValidations>
  <printOptions gridLines="1"/>
  <pageMargins left="0.51181102362204722" right="0.51181102362204722" top="0.59055118110236227" bottom="0.39370078740157483" header="0.39370078740157483" footer="0.39370078740157483"/>
  <pageSetup paperSize="9" scale="76" orientation="landscape" r:id="rId1"/>
  <headerFooter>
    <oddHeader>&amp;LLeistungsanforderungen Aggregierter Index</oddHeader>
  </headerFooter>
  <colBreaks count="1" manualBreakCount="1">
    <brk id="9" max="1048575" man="1"/>
  </colBreaks>
  <ignoredErrors>
    <ignoredError sqref="F5:G5"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Erläuterung</vt:lpstr>
      <vt:lpstr>Ausschlusskriterien</vt:lpstr>
      <vt:lpstr>Kriterienkatalog</vt:lpstr>
      <vt:lpstr>Erläuterung!Druckbereich</vt:lpstr>
      <vt:lpstr>Kriterienkatalog!Druckbereich</vt:lpstr>
    </vt:vector>
  </TitlesOfParts>
  <Company>Universitätsbibliothek Leipzig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Muschall, Björn</dc:creator>
  <cp:lastModifiedBy>Muschall, Björn</cp:lastModifiedBy>
  <cp:lastPrinted>2011-07-29T09:25:11Z</cp:lastPrinted>
  <dcterms:created xsi:type="dcterms:W3CDTF">2011-06-30T15:04:54Z</dcterms:created>
  <dcterms:modified xsi:type="dcterms:W3CDTF">2012-04-23T14:50:20Z</dcterms:modified>
</cp:coreProperties>
</file>